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W U S  S E R V E R\_PROJECTS\ADA\SHER\2_Financial Reporting\2_JDD Programme\Phase 2\08_Final Documents 28.11.2025\"/>
    </mc:Choice>
  </mc:AlternateContent>
  <xr:revisionPtr revIDLastSave="0" documentId="13_ncr:1_{4C4D55CF-FDF9-4043-9D31-669FE507E92F}" xr6:coauthVersionLast="47" xr6:coauthVersionMax="47" xr10:uidLastSave="{00000000-0000-0000-0000-000000000000}"/>
  <bookViews>
    <workbookView xWindow="-110" yWindow="-110" windowWidth="19420" windowHeight="10300" firstSheet="1" activeTab="1" xr2:uid="{911473E4-D92B-4C60-BA6C-DF3A414CBF88}"/>
  </bookViews>
  <sheets>
    <sheet name="Annex 1_Timetable (Phase_2)" sheetId="2" r:id="rId1"/>
    <sheet name="Annex 2a_Budget det. (Phase2)" sheetId="3" r:id="rId2"/>
    <sheet name="Annex 2b_Budget summary(Phase2)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8" i="3" l="1"/>
  <c r="M10" i="3"/>
  <c r="M11" i="3"/>
  <c r="M17" i="3"/>
  <c r="M19" i="3"/>
  <c r="M20" i="3"/>
  <c r="M21" i="3"/>
  <c r="M26" i="3"/>
  <c r="M28" i="3"/>
  <c r="M29" i="3"/>
  <c r="M34" i="3"/>
  <c r="M36" i="3"/>
  <c r="M37" i="3"/>
  <c r="M41" i="3"/>
  <c r="M43" i="3"/>
  <c r="M44" i="3"/>
  <c r="M46" i="3"/>
  <c r="L34" i="3"/>
  <c r="K34" i="3"/>
  <c r="J34" i="3"/>
  <c r="L29" i="3"/>
  <c r="K29" i="3"/>
  <c r="J29" i="3"/>
  <c r="J28" i="3"/>
  <c r="F60" i="3"/>
  <c r="L46" i="3"/>
  <c r="K46" i="3"/>
  <c r="J46" i="3"/>
  <c r="L44" i="3"/>
  <c r="K44" i="3"/>
  <c r="J44" i="3"/>
  <c r="J43" i="3"/>
  <c r="L41" i="3"/>
  <c r="K41" i="3"/>
  <c r="J41" i="3"/>
  <c r="L37" i="3"/>
  <c r="K37" i="3"/>
  <c r="J37" i="3"/>
  <c r="J36" i="3"/>
  <c r="L26" i="3"/>
  <c r="K26" i="3"/>
  <c r="L21" i="3"/>
  <c r="K21" i="3"/>
  <c r="J21" i="3"/>
  <c r="L20" i="3"/>
  <c r="K20" i="3"/>
  <c r="J20" i="3"/>
  <c r="J19" i="3"/>
  <c r="L17" i="3"/>
  <c r="K17" i="3"/>
  <c r="J17" i="3"/>
  <c r="L11" i="3"/>
  <c r="K11" i="3"/>
  <c r="J11" i="3"/>
  <c r="J10" i="3"/>
  <c r="M35" i="3" l="1"/>
  <c r="M47" i="3"/>
  <c r="M42" i="3"/>
  <c r="M27" i="3"/>
  <c r="M18" i="3"/>
  <c r="J35" i="3"/>
  <c r="F59" i="3"/>
  <c r="F58" i="3"/>
  <c r="F61" i="3"/>
  <c r="F57" i="3"/>
  <c r="F56" i="3"/>
  <c r="F55" i="3"/>
  <c r="J47" i="3"/>
  <c r="J42" i="3"/>
  <c r="J18" i="3"/>
  <c r="J27" i="3"/>
  <c r="L43" i="3" l="1"/>
  <c r="K43" i="3"/>
  <c r="K36" i="3"/>
  <c r="K42" i="3" s="1"/>
  <c r="L36" i="3"/>
  <c r="L42" i="3" s="1"/>
  <c r="L19" i="3"/>
  <c r="K19" i="3"/>
  <c r="K28" i="3"/>
  <c r="L28" i="3"/>
  <c r="K10" i="3"/>
  <c r="L10" i="3"/>
  <c r="F6" i="1"/>
  <c r="E6" i="1"/>
  <c r="K47" i="3"/>
  <c r="E7" i="1"/>
  <c r="K27" i="3"/>
  <c r="E4" i="1"/>
  <c r="M50" i="3"/>
  <c r="J48" i="3"/>
  <c r="J50" i="3" s="1"/>
  <c r="L47" i="3" l="1"/>
  <c r="F7" i="1"/>
  <c r="G7" i="1" s="1"/>
  <c r="L27" i="3"/>
  <c r="F4" i="1"/>
  <c r="G4" i="1" s="1"/>
  <c r="K35" i="3"/>
  <c r="E5" i="1"/>
  <c r="L35" i="3"/>
  <c r="F5" i="1"/>
  <c r="K18" i="3"/>
  <c r="E3" i="1"/>
  <c r="L18" i="3"/>
  <c r="F3" i="1"/>
  <c r="G6" i="1"/>
  <c r="K48" i="3" l="1"/>
  <c r="K49" i="3" s="1"/>
  <c r="K50" i="3" s="1"/>
  <c r="E8" i="1"/>
  <c r="E9" i="1" s="1"/>
  <c r="L48" i="3"/>
  <c r="L49" i="3" s="1"/>
  <c r="L50" i="3" s="1"/>
  <c r="G5" i="1"/>
  <c r="F8" i="1"/>
  <c r="G3" i="1"/>
  <c r="F9" i="1" l="1"/>
  <c r="G8" i="1"/>
  <c r="E10" i="1"/>
  <c r="F10" i="1" l="1"/>
  <c r="G10" i="1" s="1"/>
  <c r="G9" i="1"/>
</calcChain>
</file>

<file path=xl/sharedStrings.xml><?xml version="1.0" encoding="utf-8"?>
<sst xmlns="http://schemas.openxmlformats.org/spreadsheetml/2006/main" count="153" uniqueCount="116">
  <si>
    <t>Category</t>
  </si>
  <si>
    <t>Percentage</t>
  </si>
  <si>
    <t>Amount in EUR</t>
  </si>
  <si>
    <t>Travel costs</t>
  </si>
  <si>
    <t>Workshops</t>
  </si>
  <si>
    <t>Other costs</t>
  </si>
  <si>
    <t>Dissemination</t>
  </si>
  <si>
    <t>Direct costs</t>
  </si>
  <si>
    <t>Overhead</t>
  </si>
  <si>
    <t>Total Grant</t>
  </si>
  <si>
    <t>SHER - Sustainable Higher Education and Research in Kosovo</t>
  </si>
  <si>
    <t>Month</t>
  </si>
  <si>
    <t>No of Activity</t>
  </si>
  <si>
    <t>Title of Activity</t>
  </si>
  <si>
    <t>*add rows if necessary</t>
  </si>
  <si>
    <t>Item No.</t>
  </si>
  <si>
    <t>Type of costs</t>
  </si>
  <si>
    <t>Description of cost item</t>
  </si>
  <si>
    <t>Name of unit</t>
  </si>
  <si>
    <t>No. of units</t>
  </si>
  <si>
    <t>Costs per unit in EUR</t>
  </si>
  <si>
    <t>TOTAL COSTS
in EUR</t>
  </si>
  <si>
    <t xml:space="preserve">Amount granted (in EUR) </t>
  </si>
  <si>
    <t>filled out by WUS Austria</t>
  </si>
  <si>
    <t>BUDGET BREAKDOWN (2a)</t>
  </si>
  <si>
    <t>COST DESCRIPTION</t>
  </si>
  <si>
    <t>TOTAL PROJECT COSTS</t>
  </si>
  <si>
    <t>Partner</t>
  </si>
  <si>
    <t>A1</t>
  </si>
  <si>
    <t>N.N.</t>
  </si>
  <si>
    <t>work days</t>
  </si>
  <si>
    <t>A2</t>
  </si>
  <si>
    <t>A…</t>
  </si>
  <si>
    <t>...</t>
  </si>
  <si>
    <t>A.</t>
  </si>
  <si>
    <t>Sub-total staff costs</t>
  </si>
  <si>
    <t>B1</t>
  </si>
  <si>
    <t>travel costs/costs of stay</t>
  </si>
  <si>
    <t>N.N., destination</t>
  </si>
  <si>
    <t>travel</t>
  </si>
  <si>
    <t>B2</t>
  </si>
  <si>
    <t>days</t>
  </si>
  <si>
    <t>B…</t>
  </si>
  <si>
    <t>visa</t>
  </si>
  <si>
    <t>B.</t>
  </si>
  <si>
    <t>Sub-total travel costs/costs of stay</t>
  </si>
  <si>
    <t>B3</t>
  </si>
  <si>
    <t>Hotel</t>
  </si>
  <si>
    <t xml:space="preserve"> Partner 2</t>
  </si>
  <si>
    <t>printing/publishing</t>
  </si>
  <si>
    <t>list items</t>
  </si>
  <si>
    <t>items</t>
  </si>
  <si>
    <t>copies</t>
  </si>
  <si>
    <t>D.</t>
  </si>
  <si>
    <t>E1</t>
  </si>
  <si>
    <t>other costs</t>
  </si>
  <si>
    <t>months</t>
  </si>
  <si>
    <t>E2</t>
  </si>
  <si>
    <t>E…</t>
  </si>
  <si>
    <t>E.</t>
  </si>
  <si>
    <t>Sub-total other</t>
  </si>
  <si>
    <t xml:space="preserve">F. </t>
  </si>
  <si>
    <t>Total direct costs</t>
  </si>
  <si>
    <t xml:space="preserve">G. </t>
  </si>
  <si>
    <t>C.</t>
  </si>
  <si>
    <t>Other costs such as translation and interpreter costs, bank fees, office supplies, mailing costs, communications costs directly necessary to the project/partnership. All costs listed here must be fully detailed and justified.</t>
  </si>
  <si>
    <t>F.</t>
  </si>
  <si>
    <t xml:space="preserve">Total direct cost </t>
  </si>
  <si>
    <t>G.</t>
  </si>
  <si>
    <t>Costs related to printing,  publishing and promotion (incl. electronic format)</t>
  </si>
  <si>
    <t>Workshop costs</t>
  </si>
  <si>
    <t>Sub-total workshop costs</t>
  </si>
  <si>
    <t>C1</t>
  </si>
  <si>
    <t>C2</t>
  </si>
  <si>
    <t>C…</t>
  </si>
  <si>
    <t>Amount requested for 
partner 1</t>
  </si>
  <si>
    <t>Amount requested for 
partner 2</t>
  </si>
  <si>
    <t>Total amount</t>
  </si>
  <si>
    <t>Example Budget:</t>
  </si>
  <si>
    <t xml:space="preserve">Partner number (or accronym)   </t>
  </si>
  <si>
    <t>Sub-total Dissemination</t>
  </si>
  <si>
    <t>The total grant including the overhead can not exceed  60.0000</t>
  </si>
  <si>
    <t>Overheads (5%)</t>
  </si>
  <si>
    <t>C3</t>
  </si>
  <si>
    <t>Travel</t>
  </si>
  <si>
    <t>Other</t>
  </si>
  <si>
    <t>E3</t>
  </si>
  <si>
    <t>E4</t>
  </si>
  <si>
    <t>F1</t>
  </si>
  <si>
    <t>F2</t>
  </si>
  <si>
    <t>F…</t>
  </si>
  <si>
    <t>F3</t>
  </si>
  <si>
    <t>Expert fees</t>
  </si>
  <si>
    <t>Pre-filled numbers are only examples</t>
  </si>
  <si>
    <t>C4</t>
  </si>
  <si>
    <t>C5</t>
  </si>
  <si>
    <t>Staff costs (External Expert Fees)</t>
  </si>
  <si>
    <t>Staff (External Experts)</t>
  </si>
  <si>
    <t xml:space="preserve"> Travel details should be provided; subsistence costs according to Austrian Reisegebührenvorschriften.</t>
  </si>
  <si>
    <t xml:space="preserve"> Hospitality costs: in case of a workshop/event one catering, i.e. either lunch or dinner or coffee break per calendar day can be covered by the project budget (more than one are ineligible).</t>
  </si>
  <si>
    <t>5% Overheads of the eligible costs are admitted. The overhead is intended to cover costs such as administration costs for which it is difficult to provide proof of invoicing.</t>
  </si>
  <si>
    <t>Percentage (example)</t>
  </si>
  <si>
    <t>D,</t>
  </si>
  <si>
    <t>TIMETABLE OF ACTIVITIES (Phase 2)</t>
  </si>
  <si>
    <t xml:space="preserve">
Partner 1 (Kosovo)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</si>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</sst>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€&quot;\ * #,##0.00_-;\-&quot;€&quot;\ * #,##0.00_-;_-&quot;€&quot;\ * &quot;-&quot;??_-;_-@_-"/>
    <numFmt numFmtId="164" formatCode="_([$€-2]\ * #,##0.00_);_([$€-2]\ * \(#,##0.00\);_([$€-2]\ * &quot;-&quot;??_);_(@_)"/>
  </numFmts>
  <fonts count="36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rgb="FF000000"/>
      <name val="Aptos"/>
      <family val="2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color indexed="8"/>
      <name val="Calibri"/>
      <family val="2"/>
    </font>
    <font>
      <b/>
      <i/>
      <sz val="10"/>
      <color indexed="9"/>
      <name val="Calibri"/>
      <family val="2"/>
    </font>
    <font>
      <i/>
      <sz val="8"/>
      <color indexed="8"/>
      <name val="Calibri"/>
      <family val="2"/>
    </font>
    <font>
      <i/>
      <sz val="10"/>
      <color indexed="8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  <font>
      <i/>
      <sz val="10"/>
      <name val="Calibri"/>
      <family val="2"/>
    </font>
    <font>
      <b/>
      <sz val="10"/>
      <color indexed="9"/>
      <name val="Calibri"/>
      <family val="2"/>
    </font>
    <font>
      <sz val="8"/>
      <name val="Aptos Narrow"/>
      <family val="2"/>
      <scheme val="minor"/>
    </font>
    <font>
      <b/>
      <sz val="12"/>
      <color indexed="9"/>
      <name val="Calibri"/>
      <family val="2"/>
    </font>
    <font>
      <sz val="8"/>
      <name val="Arial"/>
      <family val="2"/>
    </font>
    <font>
      <b/>
      <u/>
      <sz val="12"/>
      <color indexed="9"/>
      <name val="Calibri"/>
      <family val="2"/>
    </font>
    <font>
      <b/>
      <sz val="16"/>
      <color indexed="9"/>
      <name val="Calibri"/>
      <family val="2"/>
    </font>
    <font>
      <sz val="16"/>
      <color indexed="9"/>
      <name val="Calibri"/>
      <family val="2"/>
    </font>
    <font>
      <sz val="16"/>
      <color rgb="FFFF0000"/>
      <name val="Calibri"/>
      <family val="2"/>
    </font>
    <font>
      <b/>
      <sz val="18"/>
      <color indexed="9"/>
      <name val="Calibri"/>
      <family val="2"/>
    </font>
    <font>
      <b/>
      <sz val="18"/>
      <color theme="0"/>
      <name val="Calibri"/>
      <family val="2"/>
    </font>
    <font>
      <i/>
      <sz val="18"/>
      <color indexed="8"/>
      <name val="Calibri"/>
      <family val="2"/>
    </font>
    <font>
      <sz val="8"/>
      <color theme="1"/>
      <name val="Arial"/>
      <family val="2"/>
    </font>
    <font>
      <b/>
      <sz val="12"/>
      <name val="Calibri"/>
      <family val="2"/>
    </font>
    <font>
      <b/>
      <u/>
      <sz val="12"/>
      <name val="Calibri"/>
      <family val="2"/>
    </font>
    <font>
      <sz val="12"/>
      <color indexed="9"/>
      <name val="Calibri"/>
      <family val="2"/>
    </font>
    <font>
      <sz val="12"/>
      <color rgb="FFFF0000"/>
      <name val="Calibri"/>
      <family val="2"/>
    </font>
    <font>
      <b/>
      <i/>
      <sz val="12"/>
      <name val="Calibri"/>
      <family val="2"/>
    </font>
    <font>
      <b/>
      <sz val="12"/>
      <color rgb="FFFF0000"/>
      <name val="Calibri"/>
      <family val="2"/>
    </font>
    <font>
      <b/>
      <i/>
      <sz val="12"/>
      <color indexed="9"/>
      <name val="Calibri"/>
      <family val="2"/>
    </font>
    <font>
      <i/>
      <sz val="10"/>
      <color theme="1"/>
      <name val="Aptos Narrow"/>
      <family val="2"/>
      <scheme val="minor"/>
    </font>
    <font>
      <i/>
      <sz val="9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auto="1"/>
        <bgColor auto="1"/>
      </patternFill>
    </fill>
    <fill>
      <patternFill patternType="solid">
        <fgColor indexed="65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double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medium">
        <color indexed="64"/>
      </left>
      <right style="thin">
        <color indexed="62"/>
      </right>
      <top style="medium">
        <color indexed="64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4"/>
      </top>
      <bottom style="thin">
        <color indexed="62"/>
      </bottom>
      <diagonal/>
    </border>
    <border>
      <left style="medium">
        <color indexed="64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4"/>
      </left>
      <right style="thin">
        <color indexed="62"/>
      </right>
      <top style="thin">
        <color indexed="62"/>
      </top>
      <bottom style="double">
        <color indexed="64"/>
      </bottom>
      <diagonal/>
    </border>
    <border>
      <left style="medium">
        <color indexed="64"/>
      </left>
      <right style="thin">
        <color indexed="62"/>
      </right>
      <top/>
      <bottom style="medium">
        <color indexed="64"/>
      </bottom>
      <diagonal/>
    </border>
    <border>
      <left style="thin">
        <color indexed="62"/>
      </left>
      <right style="thin">
        <color indexed="62"/>
      </right>
      <top/>
      <bottom style="medium">
        <color indexed="64"/>
      </bottom>
      <diagonal/>
    </border>
    <border>
      <left/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2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2"/>
      </left>
      <right/>
      <top style="medium">
        <color indexed="64"/>
      </top>
      <bottom style="thin">
        <color indexed="62"/>
      </bottom>
      <diagonal/>
    </border>
    <border>
      <left style="thin">
        <color indexed="62"/>
      </left>
      <right/>
      <top/>
      <bottom style="medium">
        <color indexed="64"/>
      </bottom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2"/>
      </right>
      <top style="thin">
        <color indexed="62"/>
      </top>
      <bottom/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4"/>
      </left>
      <right style="thin">
        <color indexed="62"/>
      </right>
      <top style="double">
        <color indexed="64"/>
      </top>
      <bottom/>
      <diagonal/>
    </border>
    <border>
      <left style="medium">
        <color indexed="64"/>
      </left>
      <right style="thin">
        <color indexed="62"/>
      </right>
      <top/>
      <bottom style="double">
        <color indexed="64"/>
      </bottom>
      <diagonal/>
    </border>
    <border>
      <left style="thin">
        <color indexed="62"/>
      </left>
      <right style="thin">
        <color indexed="62"/>
      </right>
      <top style="double">
        <color indexed="64"/>
      </top>
      <bottom/>
      <diagonal/>
    </border>
    <border>
      <left style="thin">
        <color indexed="62"/>
      </left>
      <right style="medium">
        <color indexed="64"/>
      </right>
      <top style="medium">
        <color indexed="64"/>
      </top>
      <bottom style="thin">
        <color indexed="62"/>
      </bottom>
      <diagonal/>
    </border>
    <border>
      <left style="medium">
        <color indexed="64"/>
      </left>
      <right/>
      <top/>
      <bottom/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medium">
        <color indexed="64"/>
      </right>
      <top style="thin">
        <color indexed="62"/>
      </top>
      <bottom/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double">
        <color indexed="64"/>
      </bottom>
      <diagonal/>
    </border>
    <border>
      <left style="thin">
        <color indexed="62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2"/>
      </right>
      <top style="thin">
        <color indexed="6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medium">
        <color indexed="64"/>
      </right>
      <top style="double">
        <color indexed="64"/>
      </top>
      <bottom/>
      <diagonal/>
    </border>
  </borders>
  <cellStyleXfs count="7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</cellStyleXfs>
  <cellXfs count="168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9" fontId="1" fillId="0" borderId="4" xfId="1" applyFont="1" applyBorder="1" applyAlignment="1">
      <alignment vertical="center" wrapText="1"/>
    </xf>
    <xf numFmtId="9" fontId="1" fillId="0" borderId="7" xfId="1" applyFont="1" applyBorder="1" applyAlignment="1">
      <alignment vertical="center" wrapText="1"/>
    </xf>
    <xf numFmtId="9" fontId="1" fillId="0" borderId="8" xfId="1" applyFont="1" applyBorder="1" applyAlignment="1">
      <alignment vertical="center" wrapText="1"/>
    </xf>
    <xf numFmtId="9" fontId="1" fillId="0" borderId="9" xfId="1" applyFont="1" applyBorder="1" applyAlignment="1">
      <alignment vertical="center" wrapText="1"/>
    </xf>
    <xf numFmtId="44" fontId="1" fillId="0" borderId="11" xfId="2" applyFont="1" applyBorder="1" applyAlignment="1">
      <alignment vertical="center" wrapText="1"/>
    </xf>
    <xf numFmtId="44" fontId="1" fillId="0" borderId="5" xfId="2" applyFont="1" applyBorder="1" applyAlignment="1">
      <alignment vertical="center" wrapText="1"/>
    </xf>
    <xf numFmtId="44" fontId="1" fillId="0" borderId="3" xfId="2" applyFont="1" applyBorder="1" applyAlignment="1">
      <alignment vertical="center" wrapText="1"/>
    </xf>
    <xf numFmtId="44" fontId="1" fillId="0" borderId="7" xfId="2" applyFont="1" applyBorder="1" applyAlignment="1">
      <alignment vertical="center" wrapText="1"/>
    </xf>
    <xf numFmtId="44" fontId="1" fillId="0" borderId="4" xfId="2" applyFont="1" applyBorder="1" applyAlignment="1">
      <alignment vertical="center" wrapText="1"/>
    </xf>
    <xf numFmtId="0" fontId="3" fillId="4" borderId="13" xfId="5" applyBorder="1" applyAlignment="1">
      <alignment horizontal="center" wrapText="1"/>
    </xf>
    <xf numFmtId="0" fontId="5" fillId="0" borderId="0" xfId="0" applyFont="1" applyAlignment="1">
      <alignment vertical="top"/>
    </xf>
    <xf numFmtId="0" fontId="0" fillId="0" borderId="0" xfId="0" applyAlignment="1">
      <alignment horizontal="left"/>
    </xf>
    <xf numFmtId="0" fontId="0" fillId="0" borderId="13" xfId="0" applyBorder="1"/>
    <xf numFmtId="0" fontId="8" fillId="0" borderId="0" xfId="0" applyFont="1"/>
    <xf numFmtId="0" fontId="10" fillId="0" borderId="0" xfId="0" applyFont="1" applyAlignment="1">
      <alignment horizontal="left" wrapText="1"/>
    </xf>
    <xf numFmtId="0" fontId="11" fillId="0" borderId="21" xfId="0" applyFont="1" applyBorder="1" applyAlignment="1">
      <alignment horizontal="left"/>
    </xf>
    <xf numFmtId="44" fontId="11" fillId="0" borderId="21" xfId="2" applyFont="1" applyBorder="1" applyAlignment="1">
      <alignment horizontal="left"/>
    </xf>
    <xf numFmtId="0" fontId="13" fillId="4" borderId="21" xfId="5" applyFont="1" applyBorder="1" applyAlignment="1">
      <alignment horizontal="left"/>
    </xf>
    <xf numFmtId="0" fontId="14" fillId="0" borderId="21" xfId="0" applyFont="1" applyBorder="1" applyAlignment="1">
      <alignment horizontal="center"/>
    </xf>
    <xf numFmtId="44" fontId="14" fillId="0" borderId="21" xfId="2" applyFont="1" applyBorder="1" applyAlignment="1">
      <alignment horizontal="left"/>
    </xf>
    <xf numFmtId="0" fontId="11" fillId="0" borderId="23" xfId="0" applyFont="1" applyBorder="1" applyAlignment="1">
      <alignment horizontal="left"/>
    </xf>
    <xf numFmtId="0" fontId="13" fillId="4" borderId="23" xfId="5" applyFont="1" applyBorder="1" applyAlignment="1">
      <alignment horizontal="left"/>
    </xf>
    <xf numFmtId="0" fontId="14" fillId="0" borderId="23" xfId="0" applyFont="1" applyBorder="1" applyAlignment="1">
      <alignment horizontal="center"/>
    </xf>
    <xf numFmtId="44" fontId="14" fillId="0" borderId="23" xfId="2" applyFont="1" applyBorder="1" applyAlignment="1">
      <alignment horizontal="left"/>
    </xf>
    <xf numFmtId="44" fontId="11" fillId="0" borderId="23" xfId="2" applyFont="1" applyBorder="1" applyAlignment="1">
      <alignment horizontal="left"/>
    </xf>
    <xf numFmtId="0" fontId="11" fillId="0" borderId="25" xfId="0" applyFont="1" applyBorder="1" applyAlignment="1">
      <alignment horizontal="left"/>
    </xf>
    <xf numFmtId="0" fontId="11" fillId="0" borderId="26" xfId="0" applyFont="1" applyBorder="1" applyAlignment="1">
      <alignment horizontal="left"/>
    </xf>
    <xf numFmtId="0" fontId="11" fillId="0" borderId="26" xfId="0" applyFont="1" applyBorder="1" applyAlignment="1">
      <alignment horizontal="center"/>
    </xf>
    <xf numFmtId="44" fontId="11" fillId="0" borderId="26" xfId="2" applyFont="1" applyBorder="1" applyAlignment="1">
      <alignment horizontal="left"/>
    </xf>
    <xf numFmtId="0" fontId="11" fillId="0" borderId="27" xfId="0" applyFont="1" applyBorder="1" applyAlignment="1">
      <alignment horizontal="left"/>
    </xf>
    <xf numFmtId="0" fontId="11" fillId="0" borderId="28" xfId="0" applyFont="1" applyBorder="1" applyAlignment="1">
      <alignment horizontal="left"/>
    </xf>
    <xf numFmtId="0" fontId="13" fillId="4" borderId="21" xfId="5" applyFont="1" applyBorder="1" applyAlignment="1">
      <alignment horizontal="left" wrapText="1"/>
    </xf>
    <xf numFmtId="0" fontId="13" fillId="4" borderId="23" xfId="5" applyFont="1" applyBorder="1" applyAlignment="1">
      <alignment horizontal="left" wrapText="1"/>
    </xf>
    <xf numFmtId="0" fontId="11" fillId="0" borderId="24" xfId="0" applyFont="1" applyBorder="1" applyAlignment="1">
      <alignment horizontal="left"/>
    </xf>
    <xf numFmtId="0" fontId="13" fillId="4" borderId="24" xfId="5" applyFont="1" applyBorder="1" applyAlignment="1">
      <alignment horizontal="left" wrapText="1"/>
    </xf>
    <xf numFmtId="0" fontId="14" fillId="0" borderId="24" xfId="0" applyFont="1" applyBorder="1" applyAlignment="1">
      <alignment horizontal="center"/>
    </xf>
    <xf numFmtId="44" fontId="14" fillId="0" borderId="24" xfId="2" applyFont="1" applyBorder="1" applyAlignment="1">
      <alignment horizontal="left"/>
    </xf>
    <xf numFmtId="44" fontId="11" fillId="0" borderId="24" xfId="2" applyFont="1" applyBorder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49" fontId="18" fillId="0" borderId="0" xfId="0" applyNumberFormat="1" applyFont="1" applyAlignment="1">
      <alignment horizontal="center"/>
    </xf>
    <xf numFmtId="0" fontId="9" fillId="7" borderId="33" xfId="3" applyFont="1" applyFill="1" applyBorder="1" applyAlignment="1">
      <alignment horizontal="left" wrapText="1"/>
    </xf>
    <xf numFmtId="0" fontId="13" fillId="6" borderId="23" xfId="5" applyFont="1" applyFill="1" applyBorder="1" applyAlignment="1">
      <alignment horizontal="left"/>
    </xf>
    <xf numFmtId="0" fontId="13" fillId="6" borderId="21" xfId="5" applyFont="1" applyFill="1" applyBorder="1" applyAlignment="1">
      <alignment horizontal="left" wrapText="1"/>
    </xf>
    <xf numFmtId="0" fontId="13" fillId="4" borderId="26" xfId="5" applyFont="1" applyBorder="1" applyAlignment="1">
      <alignment horizontal="left" wrapText="1"/>
    </xf>
    <xf numFmtId="0" fontId="14" fillId="0" borderId="26" xfId="0" applyFont="1" applyBorder="1" applyAlignment="1">
      <alignment horizontal="center"/>
    </xf>
    <xf numFmtId="44" fontId="14" fillId="0" borderId="26" xfId="2" applyFont="1" applyBorder="1" applyAlignment="1">
      <alignment horizontal="left"/>
    </xf>
    <xf numFmtId="0" fontId="13" fillId="6" borderId="26" xfId="5" applyFont="1" applyFill="1" applyBorder="1" applyAlignment="1">
      <alignment horizontal="left" wrapText="1"/>
    </xf>
    <xf numFmtId="0" fontId="13" fillId="4" borderId="26" xfId="5" applyFont="1" applyBorder="1" applyAlignment="1">
      <alignment horizontal="left"/>
    </xf>
    <xf numFmtId="0" fontId="13" fillId="6" borderId="23" xfId="5" applyFont="1" applyFill="1" applyBorder="1" applyAlignment="1">
      <alignment horizontal="left" wrapText="1"/>
    </xf>
    <xf numFmtId="44" fontId="11" fillId="0" borderId="40" xfId="2" applyFont="1" applyBorder="1" applyAlignment="1">
      <alignment horizontal="left"/>
    </xf>
    <xf numFmtId="44" fontId="11" fillId="8" borderId="26" xfId="2" applyFont="1" applyFill="1" applyBorder="1" applyAlignment="1">
      <alignment horizontal="left"/>
    </xf>
    <xf numFmtId="44" fontId="11" fillId="8" borderId="21" xfId="2" applyFont="1" applyFill="1" applyBorder="1" applyAlignment="1">
      <alignment horizontal="left"/>
    </xf>
    <xf numFmtId="44" fontId="11" fillId="8" borderId="23" xfId="2" applyFont="1" applyFill="1" applyBorder="1" applyAlignment="1">
      <alignment horizontal="left"/>
    </xf>
    <xf numFmtId="44" fontId="11" fillId="8" borderId="24" xfId="2" applyFont="1" applyFill="1" applyBorder="1" applyAlignment="1">
      <alignment horizontal="left"/>
    </xf>
    <xf numFmtId="0" fontId="2" fillId="6" borderId="1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2" fillId="6" borderId="10" xfId="0" applyFont="1" applyFill="1" applyBorder="1" applyAlignment="1">
      <alignment vertical="center" wrapText="1"/>
    </xf>
    <xf numFmtId="0" fontId="17" fillId="5" borderId="36" xfId="6" applyFont="1" applyBorder="1" applyAlignment="1">
      <alignment horizontal="left" wrapText="1"/>
    </xf>
    <xf numFmtId="0" fontId="19" fillId="5" borderId="37" xfId="6" applyFont="1" applyBorder="1" applyAlignment="1">
      <alignment horizontal="left" wrapText="1"/>
    </xf>
    <xf numFmtId="0" fontId="20" fillId="6" borderId="34" xfId="6" applyFont="1" applyFill="1" applyBorder="1" applyAlignment="1">
      <alignment horizontal="left" wrapText="1"/>
    </xf>
    <xf numFmtId="0" fontId="20" fillId="6" borderId="35" xfId="6" applyFont="1" applyFill="1" applyBorder="1" applyAlignment="1">
      <alignment horizontal="left" wrapText="1"/>
    </xf>
    <xf numFmtId="0" fontId="21" fillId="6" borderId="35" xfId="6" applyFont="1" applyFill="1" applyBorder="1" applyAlignment="1">
      <alignment horizontal="left" wrapText="1"/>
    </xf>
    <xf numFmtId="0" fontId="22" fillId="6" borderId="35" xfId="6" applyFont="1" applyFill="1" applyBorder="1" applyAlignment="1">
      <alignment horizontal="left" wrapText="1"/>
    </xf>
    <xf numFmtId="44" fontId="21" fillId="6" borderId="31" xfId="6" applyNumberFormat="1" applyFont="1" applyFill="1" applyBorder="1" applyAlignment="1">
      <alignment horizontal="left" wrapText="1"/>
    </xf>
    <xf numFmtId="44" fontId="24" fillId="2" borderId="30" xfId="2" applyFont="1" applyFill="1" applyBorder="1" applyAlignment="1">
      <alignment horizontal="left"/>
    </xf>
    <xf numFmtId="44" fontId="24" fillId="2" borderId="41" xfId="2" applyFont="1" applyFill="1" applyBorder="1" applyAlignment="1">
      <alignment horizontal="left"/>
    </xf>
    <xf numFmtId="44" fontId="25" fillId="6" borderId="21" xfId="2" applyFont="1" applyFill="1" applyBorder="1" applyAlignment="1">
      <alignment horizontal="left"/>
    </xf>
    <xf numFmtId="0" fontId="15" fillId="7" borderId="32" xfId="3" applyFont="1" applyFill="1" applyBorder="1" applyAlignment="1">
      <alignment horizontal="left" wrapText="1"/>
    </xf>
    <xf numFmtId="0" fontId="15" fillId="7" borderId="33" xfId="3" applyFont="1" applyFill="1" applyBorder="1" applyAlignment="1">
      <alignment horizontal="left" wrapText="1"/>
    </xf>
    <xf numFmtId="0" fontId="0" fillId="0" borderId="43" xfId="0" applyBorder="1"/>
    <xf numFmtId="0" fontId="1" fillId="0" borderId="1" xfId="0" applyFont="1" applyBorder="1" applyAlignment="1">
      <alignment vertical="center" wrapText="1"/>
    </xf>
    <xf numFmtId="0" fontId="18" fillId="0" borderId="44" xfId="0" applyFont="1" applyBorder="1" applyAlignment="1">
      <alignment horizontal="center"/>
    </xf>
    <xf numFmtId="49" fontId="18" fillId="0" borderId="44" xfId="0" applyNumberFormat="1" applyFont="1" applyBorder="1" applyAlignment="1">
      <alignment horizontal="center"/>
    </xf>
    <xf numFmtId="0" fontId="26" fillId="0" borderId="45" xfId="0" applyFont="1" applyBorder="1" applyAlignment="1">
      <alignment horizontal="center" vertical="center" wrapText="1"/>
    </xf>
    <xf numFmtId="49" fontId="18" fillId="0" borderId="46" xfId="0" applyNumberFormat="1" applyFont="1" applyBorder="1" applyAlignment="1">
      <alignment horizontal="center"/>
    </xf>
    <xf numFmtId="0" fontId="0" fillId="0" borderId="39" xfId="0" applyBorder="1"/>
    <xf numFmtId="44" fontId="1" fillId="0" borderId="48" xfId="2" applyFont="1" applyBorder="1" applyAlignment="1">
      <alignment vertical="center" wrapText="1"/>
    </xf>
    <xf numFmtId="44" fontId="1" fillId="0" borderId="44" xfId="2" applyFont="1" applyBorder="1" applyAlignment="1">
      <alignment vertical="center" wrapText="1"/>
    </xf>
    <xf numFmtId="44" fontId="1" fillId="0" borderId="45" xfId="2" applyFont="1" applyBorder="1" applyAlignment="1">
      <alignment vertical="center" wrapText="1"/>
    </xf>
    <xf numFmtId="0" fontId="2" fillId="6" borderId="43" xfId="0" applyFont="1" applyFill="1" applyBorder="1" applyAlignment="1">
      <alignment vertical="center" wrapText="1"/>
    </xf>
    <xf numFmtId="0" fontId="2" fillId="6" borderId="47" xfId="0" applyFont="1" applyFill="1" applyBorder="1" applyAlignment="1">
      <alignment vertical="center" wrapText="1"/>
    </xf>
    <xf numFmtId="44" fontId="1" fillId="0" borderId="6" xfId="2" applyFont="1" applyBorder="1" applyAlignment="1">
      <alignment vertical="center" wrapText="1"/>
    </xf>
    <xf numFmtId="44" fontId="0" fillId="0" borderId="48" xfId="0" applyNumberFormat="1" applyBorder="1"/>
    <xf numFmtId="44" fontId="0" fillId="0" borderId="44" xfId="0" applyNumberFormat="1" applyBorder="1"/>
    <xf numFmtId="44" fontId="0" fillId="0" borderId="11" xfId="0" applyNumberFormat="1" applyBorder="1"/>
    <xf numFmtId="44" fontId="0" fillId="0" borderId="12" xfId="0" applyNumberFormat="1" applyBorder="1"/>
    <xf numFmtId="0" fontId="11" fillId="0" borderId="50" xfId="0" applyFont="1" applyBorder="1" applyAlignment="1">
      <alignment horizontal="left"/>
    </xf>
    <xf numFmtId="0" fontId="13" fillId="6" borderId="24" xfId="5" applyFont="1" applyFill="1" applyBorder="1" applyAlignment="1">
      <alignment horizontal="left" wrapText="1"/>
    </xf>
    <xf numFmtId="0" fontId="13" fillId="4" borderId="24" xfId="5" applyFont="1" applyBorder="1" applyAlignment="1">
      <alignment horizontal="left"/>
    </xf>
    <xf numFmtId="0" fontId="17" fillId="5" borderId="52" xfId="6" applyFont="1" applyBorder="1" applyAlignment="1">
      <alignment horizontal="left" wrapText="1"/>
    </xf>
    <xf numFmtId="0" fontId="11" fillId="0" borderId="53" xfId="0" applyFont="1" applyBorder="1" applyAlignment="1">
      <alignment horizontal="left"/>
    </xf>
    <xf numFmtId="44" fontId="11" fillId="6" borderId="51" xfId="2" applyFont="1" applyFill="1" applyBorder="1" applyAlignment="1">
      <alignment horizontal="left"/>
    </xf>
    <xf numFmtId="0" fontId="19" fillId="5" borderId="54" xfId="6" applyFont="1" applyBorder="1" applyAlignment="1">
      <alignment horizontal="left" wrapText="1"/>
    </xf>
    <xf numFmtId="0" fontId="11" fillId="0" borderId="47" xfId="0" applyFont="1" applyBorder="1" applyAlignment="1">
      <alignment horizontal="left"/>
    </xf>
    <xf numFmtId="44" fontId="11" fillId="0" borderId="55" xfId="2" applyFont="1" applyBorder="1" applyAlignment="1">
      <alignment horizontal="left"/>
    </xf>
    <xf numFmtId="44" fontId="11" fillId="0" borderId="57" xfId="2" applyFont="1" applyBorder="1" applyAlignment="1">
      <alignment horizontal="left"/>
    </xf>
    <xf numFmtId="44" fontId="11" fillId="0" borderId="58" xfId="2" applyFont="1" applyBorder="1" applyAlignment="1">
      <alignment horizontal="left"/>
    </xf>
    <xf numFmtId="44" fontId="11" fillId="0" borderId="59" xfId="2" applyFont="1" applyBorder="1" applyAlignment="1">
      <alignment horizontal="left"/>
    </xf>
    <xf numFmtId="0" fontId="11" fillId="0" borderId="25" xfId="0" applyFont="1" applyBorder="1"/>
    <xf numFmtId="0" fontId="11" fillId="0" borderId="28" xfId="0" applyFont="1" applyBorder="1"/>
    <xf numFmtId="0" fontId="27" fillId="6" borderId="29" xfId="6" applyFont="1" applyFill="1" applyBorder="1" applyAlignment="1">
      <alignment horizontal="left" wrapText="1"/>
    </xf>
    <xf numFmtId="0" fontId="28" fillId="6" borderId="30" xfId="6" applyFont="1" applyFill="1" applyBorder="1" applyAlignment="1">
      <alignment horizontal="left"/>
    </xf>
    <xf numFmtId="0" fontId="28" fillId="6" borderId="30" xfId="6" applyFont="1" applyFill="1" applyBorder="1" applyAlignment="1">
      <alignment horizontal="left" wrapText="1"/>
    </xf>
    <xf numFmtId="44" fontId="27" fillId="6" borderId="30" xfId="6" applyNumberFormat="1" applyFont="1" applyFill="1" applyBorder="1" applyAlignment="1">
      <alignment horizontal="left" wrapText="1"/>
    </xf>
    <xf numFmtId="44" fontId="17" fillId="5" borderId="54" xfId="6" applyNumberFormat="1" applyFont="1" applyBorder="1" applyAlignment="1">
      <alignment horizontal="left" wrapText="1"/>
    </xf>
    <xf numFmtId="44" fontId="17" fillId="5" borderId="30" xfId="6" applyNumberFormat="1" applyFont="1" applyBorder="1" applyAlignment="1">
      <alignment horizontal="left" wrapText="1"/>
    </xf>
    <xf numFmtId="0" fontId="27" fillId="6" borderId="30" xfId="6" applyFont="1" applyFill="1" applyBorder="1" applyAlignment="1">
      <alignment horizontal="left" wrapText="1"/>
    </xf>
    <xf numFmtId="0" fontId="17" fillId="5" borderId="54" xfId="6" applyFont="1" applyBorder="1" applyAlignment="1">
      <alignment horizontal="left" wrapText="1"/>
    </xf>
    <xf numFmtId="0" fontId="32" fillId="5" borderId="54" xfId="6" applyFont="1" applyBorder="1" applyAlignment="1">
      <alignment horizontal="left" wrapText="1"/>
    </xf>
    <xf numFmtId="44" fontId="31" fillId="6" borderId="60" xfId="6" applyNumberFormat="1" applyFont="1" applyFill="1" applyBorder="1" applyAlignment="1">
      <alignment horizontal="left" wrapText="1"/>
    </xf>
    <xf numFmtId="0" fontId="17" fillId="5" borderId="37" xfId="6" applyFont="1" applyBorder="1" applyAlignment="1">
      <alignment horizontal="left" wrapText="1"/>
    </xf>
    <xf numFmtId="0" fontId="32" fillId="5" borderId="37" xfId="6" applyFont="1" applyBorder="1" applyAlignment="1">
      <alignment horizontal="left" wrapText="1"/>
    </xf>
    <xf numFmtId="44" fontId="17" fillId="5" borderId="38" xfId="6" applyNumberFormat="1" applyFont="1" applyBorder="1" applyAlignment="1">
      <alignment horizontal="left" wrapText="1"/>
    </xf>
    <xf numFmtId="0" fontId="34" fillId="0" borderId="0" xfId="0" applyFont="1"/>
    <xf numFmtId="0" fontId="11" fillId="0" borderId="61" xfId="0" applyFont="1" applyBorder="1" applyAlignment="1">
      <alignment horizontal="left"/>
    </xf>
    <xf numFmtId="0" fontId="11" fillId="0" borderId="62" xfId="0" applyFont="1" applyBorder="1" applyAlignment="1">
      <alignment horizontal="left"/>
    </xf>
    <xf numFmtId="0" fontId="13" fillId="6" borderId="22" xfId="5" applyFont="1" applyFill="1" applyBorder="1" applyAlignment="1">
      <alignment horizontal="left"/>
    </xf>
    <xf numFmtId="0" fontId="13" fillId="6" borderId="42" xfId="5" applyFont="1" applyFill="1" applyBorder="1" applyAlignment="1">
      <alignment horizontal="left"/>
    </xf>
    <xf numFmtId="0" fontId="12" fillId="6" borderId="63" xfId="3" applyFont="1" applyFill="1" applyBorder="1" applyAlignment="1">
      <alignment horizontal="left" wrapText="1"/>
    </xf>
    <xf numFmtId="0" fontId="9" fillId="7" borderId="64" xfId="3" applyFont="1" applyFill="1" applyBorder="1" applyAlignment="1">
      <alignment horizontal="left" wrapText="1"/>
    </xf>
    <xf numFmtId="44" fontId="33" fillId="5" borderId="65" xfId="6" applyNumberFormat="1" applyFont="1" applyBorder="1" applyAlignment="1">
      <alignment horizontal="left" wrapText="1"/>
    </xf>
    <xf numFmtId="44" fontId="33" fillId="5" borderId="60" xfId="6" applyNumberFormat="1" applyFont="1" applyBorder="1" applyAlignment="1">
      <alignment horizontal="left" wrapText="1"/>
    </xf>
    <xf numFmtId="0" fontId="14" fillId="0" borderId="27" xfId="0" applyFont="1" applyBorder="1"/>
    <xf numFmtId="0" fontId="14" fillId="0" borderId="50" xfId="0" applyFont="1" applyBorder="1"/>
    <xf numFmtId="44" fontId="21" fillId="6" borderId="2" xfId="6" applyNumberFormat="1" applyFont="1" applyFill="1" applyBorder="1" applyAlignment="1">
      <alignment horizontal="left" wrapText="1"/>
    </xf>
    <xf numFmtId="0" fontId="17" fillId="5" borderId="34" xfId="6" applyFont="1" applyBorder="1" applyAlignment="1">
      <alignment horizontal="left" wrapText="1"/>
    </xf>
    <xf numFmtId="0" fontId="17" fillId="5" borderId="35" xfId="6" applyFont="1" applyBorder="1" applyAlignment="1">
      <alignment horizontal="left" wrapText="1"/>
    </xf>
    <xf numFmtId="0" fontId="29" fillId="5" borderId="35" xfId="6" applyFont="1" applyBorder="1" applyAlignment="1">
      <alignment horizontal="left" wrapText="1"/>
    </xf>
    <xf numFmtId="0" fontId="30" fillId="5" borderId="35" xfId="6" applyFont="1" applyBorder="1" applyAlignment="1">
      <alignment horizontal="left" wrapText="1"/>
    </xf>
    <xf numFmtId="164" fontId="29" fillId="5" borderId="33" xfId="2" applyNumberFormat="1" applyFont="1" applyFill="1" applyBorder="1" applyAlignment="1">
      <alignment horizontal="left" wrapText="1"/>
    </xf>
    <xf numFmtId="164" fontId="29" fillId="5" borderId="64" xfId="2" applyNumberFormat="1" applyFont="1" applyFill="1" applyBorder="1" applyAlignment="1">
      <alignment horizontal="left" wrapText="1"/>
    </xf>
    <xf numFmtId="0" fontId="0" fillId="10" borderId="13" xfId="0" applyFill="1" applyBorder="1"/>
    <xf numFmtId="0" fontId="0" fillId="11" borderId="13" xfId="0" applyFill="1" applyBorder="1"/>
    <xf numFmtId="0" fontId="35" fillId="0" borderId="0" xfId="0" applyFont="1" applyAlignment="1">
      <alignment horizontal="left"/>
    </xf>
    <xf numFmtId="0" fontId="35" fillId="0" borderId="0" xfId="0" applyFont="1" applyAlignment="1">
      <alignment horizontal="right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left" vertical="top"/>
    </xf>
    <xf numFmtId="0" fontId="4" fillId="2" borderId="14" xfId="3" applyFont="1" applyBorder="1" applyAlignment="1">
      <alignment horizontal="center"/>
    </xf>
    <xf numFmtId="0" fontId="4" fillId="2" borderId="15" xfId="3" applyFont="1" applyBorder="1" applyAlignment="1">
      <alignment horizontal="center"/>
    </xf>
    <xf numFmtId="0" fontId="4" fillId="2" borderId="16" xfId="3" applyFont="1" applyBorder="1" applyAlignment="1">
      <alignment horizontal="center"/>
    </xf>
    <xf numFmtId="0" fontId="6" fillId="2" borderId="19" xfId="3" applyBorder="1" applyAlignment="1">
      <alignment horizontal="center" wrapText="1"/>
    </xf>
    <xf numFmtId="0" fontId="6" fillId="2" borderId="20" xfId="3" applyBorder="1" applyAlignment="1">
      <alignment horizontal="center" wrapText="1"/>
    </xf>
    <xf numFmtId="0" fontId="6" fillId="2" borderId="19" xfId="3" applyBorder="1" applyAlignment="1">
      <alignment horizontal="center"/>
    </xf>
    <xf numFmtId="0" fontId="6" fillId="2" borderId="20" xfId="3" applyBorder="1" applyAlignment="1">
      <alignment horizontal="center"/>
    </xf>
    <xf numFmtId="0" fontId="5" fillId="0" borderId="43" xfId="0" applyFont="1" applyBorder="1" applyAlignment="1">
      <alignment horizontal="center" textRotation="90"/>
    </xf>
    <xf numFmtId="0" fontId="5" fillId="0" borderId="49" xfId="0" applyFont="1" applyBorder="1" applyAlignment="1">
      <alignment horizontal="center" textRotation="90"/>
    </xf>
    <xf numFmtId="0" fontId="5" fillId="0" borderId="3" xfId="0" applyFont="1" applyBorder="1" applyAlignment="1">
      <alignment horizontal="center" textRotation="90"/>
    </xf>
    <xf numFmtId="0" fontId="5" fillId="0" borderId="43" xfId="0" applyFont="1" applyBorder="1" applyAlignment="1">
      <alignment horizontal="center" vertical="center" textRotation="90"/>
    </xf>
    <xf numFmtId="0" fontId="5" fillId="0" borderId="49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 textRotation="90"/>
    </xf>
    <xf numFmtId="0" fontId="5" fillId="0" borderId="47" xfId="0" applyFont="1" applyBorder="1" applyAlignment="1">
      <alignment horizontal="center" vertical="center" textRotation="90"/>
    </xf>
    <xf numFmtId="0" fontId="5" fillId="0" borderId="56" xfId="0" applyFont="1" applyBorder="1" applyAlignment="1">
      <alignment horizontal="center" vertical="center" textRotation="90"/>
    </xf>
    <xf numFmtId="0" fontId="5" fillId="0" borderId="39" xfId="0" applyFont="1" applyBorder="1" applyAlignment="1">
      <alignment horizontal="center" vertical="center" textRotation="90"/>
    </xf>
    <xf numFmtId="0" fontId="23" fillId="2" borderId="39" xfId="3" applyFont="1" applyBorder="1" applyAlignment="1">
      <alignment horizontal="center"/>
    </xf>
    <xf numFmtId="0" fontId="23" fillId="2" borderId="8" xfId="3" applyFont="1" applyBorder="1" applyAlignment="1">
      <alignment horizontal="center"/>
    </xf>
    <xf numFmtId="0" fontId="23" fillId="2" borderId="38" xfId="3" applyFont="1" applyBorder="1" applyAlignment="1">
      <alignment horizontal="center"/>
    </xf>
    <xf numFmtId="0" fontId="7" fillId="6" borderId="0" xfId="4" applyFont="1" applyFill="1" applyAlignment="1">
      <alignment horizontal="center"/>
    </xf>
    <xf numFmtId="0" fontId="0" fillId="6" borderId="0" xfId="0" applyFill="1"/>
    <xf numFmtId="0" fontId="17" fillId="9" borderId="17" xfId="3" applyFont="1" applyFill="1" applyBorder="1" applyAlignment="1">
      <alignment horizontal="center" vertical="center" wrapText="1"/>
    </xf>
    <xf numFmtId="0" fontId="17" fillId="9" borderId="18" xfId="3" applyFont="1" applyFill="1" applyBorder="1" applyAlignment="1">
      <alignment horizontal="center" vertical="center" wrapText="1"/>
    </xf>
    <xf numFmtId="0" fontId="17" fillId="9" borderId="2" xfId="3" applyFont="1" applyFill="1" applyBorder="1" applyAlignment="1">
      <alignment horizontal="center" vertical="center" wrapText="1"/>
    </xf>
  </cellXfs>
  <cellStyles count="7">
    <cellStyle name="20% - Accent5" xfId="4" builtinId="46"/>
    <cellStyle name="40% - Accent5" xfId="5" builtinId="47"/>
    <cellStyle name="60% - Accent5" xfId="6" builtinId="48"/>
    <cellStyle name="Accent5" xfId="3" builtinId="45"/>
    <cellStyle name="Currency" xfId="2" builtinId="4"/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160020</xdr:colOff>
      <xdr:row>1</xdr:row>
      <xdr:rowOff>53340</xdr:rowOff>
    </xdr:from>
    <xdr:to>
      <xdr:col>26</xdr:col>
      <xdr:colOff>186055</xdr:colOff>
      <xdr:row>4</xdr:row>
      <xdr:rowOff>29845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65388B1-B0AC-10BA-BCDF-446D79069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1760" y="236220"/>
          <a:ext cx="1946275" cy="525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243840</xdr:colOff>
      <xdr:row>1</xdr:row>
      <xdr:rowOff>15240</xdr:rowOff>
    </xdr:from>
    <xdr:to>
      <xdr:col>12</xdr:col>
      <xdr:colOff>620395</xdr:colOff>
      <xdr:row>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791A44-B585-4915-92AE-786FCEEAF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1960" y="198120"/>
          <a:ext cx="1946275" cy="525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9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CC066DA7-7A18-4931-8177-1E35324BD1B5}">
  <we:reference id="wa104381504" version="1.0.0.0" store="en-GB" storeType="OMEX"/>
  <we:alternateReferences>
    <we:reference id="wa104381504" version="1.0.0.0" store="WA104381504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E4525-670A-4764-80C6-F9E100A5FE8A}">
  <sheetPr>
    <pageSetUpPr fitToPage="1"/>
  </sheetPr>
  <dimension ref="B2:AA27"/>
  <sheetViews>
    <sheetView workbookViewId="0">
      <selection activeCell="B2" sqref="B2:AA5"/>
    </sheetView>
  </sheetViews>
  <sheetFormatPr defaultRowHeight="14.5" x14ac:dyDescent="0.35"/>
  <cols>
    <col min="1" max="1" width="3.54296875" customWidth="1"/>
    <col min="2" max="2" width="6.81640625" customWidth="1"/>
    <col min="3" max="3" width="38.54296875" customWidth="1"/>
    <col min="4" max="14" width="5.6328125" customWidth="1"/>
    <col min="15" max="27" width="4" customWidth="1"/>
    <col min="31" max="31" width="8.90625" customWidth="1"/>
  </cols>
  <sheetData>
    <row r="2" spans="2:27" x14ac:dyDescent="0.35">
      <c r="B2" s="143" t="s">
        <v>10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</row>
    <row r="3" spans="2:27" x14ac:dyDescent="0.35"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</row>
    <row r="4" spans="2:27" x14ac:dyDescent="0.35"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</row>
    <row r="5" spans="2:27" x14ac:dyDescent="0.35"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</row>
    <row r="6" spans="2:27" ht="15" thickBot="1" x14ac:dyDescent="0.4"/>
    <row r="7" spans="2:27" ht="15" thickBot="1" x14ac:dyDescent="0.4">
      <c r="B7" s="140" t="s">
        <v>103</v>
      </c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2"/>
    </row>
    <row r="8" spans="2:27" x14ac:dyDescent="0.35">
      <c r="B8" s="15"/>
      <c r="C8" s="139">
        <v>2026</v>
      </c>
      <c r="D8" s="138" t="s">
        <v>105</v>
      </c>
      <c r="E8" s="138" t="s">
        <v>106</v>
      </c>
      <c r="F8" s="138" t="s">
        <v>107</v>
      </c>
      <c r="G8" s="138" t="s">
        <v>108</v>
      </c>
      <c r="H8" s="138" t="s">
        <v>109</v>
      </c>
      <c r="I8" s="138" t="s">
        <v>110</v>
      </c>
      <c r="J8" s="138" t="s">
        <v>111</v>
      </c>
      <c r="K8" s="138" t="s">
        <v>112</v>
      </c>
      <c r="L8" s="138" t="s">
        <v>113</v>
      </c>
      <c r="M8" s="138" t="s">
        <v>114</v>
      </c>
      <c r="N8" s="138" t="s">
        <v>115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2:27" ht="14.4" customHeight="1" x14ac:dyDescent="0.35">
      <c r="B9" s="147" t="s">
        <v>12</v>
      </c>
      <c r="C9" s="149" t="s">
        <v>13</v>
      </c>
      <c r="D9" s="144" t="s">
        <v>11</v>
      </c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6"/>
    </row>
    <row r="10" spans="2:27" x14ac:dyDescent="0.35">
      <c r="B10" s="148"/>
      <c r="C10" s="150"/>
      <c r="D10" s="13">
        <v>1</v>
      </c>
      <c r="E10" s="13">
        <v>2</v>
      </c>
      <c r="F10" s="13">
        <v>3</v>
      </c>
      <c r="G10" s="13">
        <v>4</v>
      </c>
      <c r="H10" s="13">
        <v>5</v>
      </c>
      <c r="I10" s="13">
        <v>6</v>
      </c>
      <c r="J10" s="13">
        <v>7</v>
      </c>
      <c r="K10" s="13">
        <v>8</v>
      </c>
      <c r="L10" s="13">
        <v>9</v>
      </c>
      <c r="M10" s="13">
        <v>10</v>
      </c>
      <c r="N10" s="13">
        <v>11</v>
      </c>
      <c r="O10" s="13">
        <v>12</v>
      </c>
      <c r="P10" s="13">
        <v>13</v>
      </c>
      <c r="Q10" s="13">
        <v>14</v>
      </c>
      <c r="R10" s="13">
        <v>15</v>
      </c>
      <c r="S10" s="13">
        <v>16</v>
      </c>
      <c r="T10" s="13">
        <v>17</v>
      </c>
      <c r="U10" s="13">
        <v>18</v>
      </c>
      <c r="V10" s="13">
        <v>19</v>
      </c>
      <c r="W10" s="13">
        <v>20</v>
      </c>
      <c r="X10" s="13">
        <v>21</v>
      </c>
      <c r="Y10" s="13">
        <v>22</v>
      </c>
      <c r="Z10" s="13">
        <v>23</v>
      </c>
      <c r="AA10" s="13">
        <v>24</v>
      </c>
    </row>
    <row r="11" spans="2:27" x14ac:dyDescent="0.35">
      <c r="B11" s="16"/>
      <c r="C11" s="16"/>
      <c r="D11" s="16"/>
      <c r="E11" s="16"/>
      <c r="F11" s="16"/>
      <c r="G11" s="16"/>
      <c r="H11" s="16"/>
      <c r="I11" s="16"/>
      <c r="J11" s="136"/>
      <c r="K11" s="136"/>
      <c r="L11" s="136"/>
      <c r="M11" s="136"/>
      <c r="N11" s="136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</row>
    <row r="12" spans="2:27" x14ac:dyDescent="0.35">
      <c r="B12" s="16"/>
      <c r="C12" s="16"/>
      <c r="D12" s="16"/>
      <c r="E12" s="16"/>
      <c r="F12" s="16"/>
      <c r="G12" s="16"/>
      <c r="H12" s="16"/>
      <c r="I12" s="16"/>
      <c r="J12" s="136"/>
      <c r="K12" s="136"/>
      <c r="L12" s="136"/>
      <c r="M12" s="136"/>
      <c r="N12" s="136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</row>
    <row r="13" spans="2:27" x14ac:dyDescent="0.35">
      <c r="B13" s="16"/>
      <c r="C13" s="16"/>
      <c r="D13" s="16"/>
      <c r="E13" s="16"/>
      <c r="F13" s="16"/>
      <c r="G13" s="16"/>
      <c r="H13" s="16"/>
      <c r="I13" s="16"/>
      <c r="J13" s="136"/>
      <c r="K13" s="136"/>
      <c r="L13" s="136"/>
      <c r="M13" s="136"/>
      <c r="N13" s="136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</row>
    <row r="14" spans="2:27" x14ac:dyDescent="0.35">
      <c r="B14" s="16"/>
      <c r="C14" s="16"/>
      <c r="D14" s="16"/>
      <c r="E14" s="16"/>
      <c r="F14" s="16"/>
      <c r="G14" s="16"/>
      <c r="H14" s="16"/>
      <c r="I14" s="16"/>
      <c r="J14" s="136"/>
      <c r="K14" s="136"/>
      <c r="L14" s="136"/>
      <c r="M14" s="136"/>
      <c r="N14" s="136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</row>
    <row r="15" spans="2:27" x14ac:dyDescent="0.35">
      <c r="B15" s="16"/>
      <c r="C15" s="16"/>
      <c r="D15" s="16"/>
      <c r="E15" s="16"/>
      <c r="F15" s="16"/>
      <c r="G15" s="16"/>
      <c r="H15" s="16"/>
      <c r="I15" s="16"/>
      <c r="J15" s="136"/>
      <c r="K15" s="136"/>
      <c r="L15" s="136"/>
      <c r="M15" s="136"/>
      <c r="N15" s="136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</row>
    <row r="16" spans="2:27" x14ac:dyDescent="0.35">
      <c r="B16" s="16"/>
      <c r="C16" s="16"/>
      <c r="D16" s="16"/>
      <c r="E16" s="16"/>
      <c r="F16" s="16"/>
      <c r="G16" s="16"/>
      <c r="H16" s="16"/>
      <c r="I16" s="16"/>
      <c r="J16" s="136"/>
      <c r="K16" s="136"/>
      <c r="L16" s="136"/>
      <c r="M16" s="136"/>
      <c r="N16" s="136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</row>
    <row r="17" spans="2:27" x14ac:dyDescent="0.35">
      <c r="B17" s="16"/>
      <c r="C17" s="16"/>
      <c r="D17" s="16"/>
      <c r="E17" s="16"/>
      <c r="F17" s="16"/>
      <c r="G17" s="16"/>
      <c r="H17" s="16"/>
      <c r="I17" s="16"/>
      <c r="J17" s="136"/>
      <c r="K17" s="136"/>
      <c r="L17" s="136"/>
      <c r="M17" s="136"/>
      <c r="N17" s="136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</row>
    <row r="18" spans="2:27" x14ac:dyDescent="0.35">
      <c r="B18" s="16"/>
      <c r="C18" s="16"/>
      <c r="D18" s="16"/>
      <c r="E18" s="16"/>
      <c r="F18" s="16"/>
      <c r="G18" s="16"/>
      <c r="H18" s="16"/>
      <c r="I18" s="16"/>
      <c r="J18" s="136"/>
      <c r="K18" s="136"/>
      <c r="L18" s="136"/>
      <c r="M18" s="136"/>
      <c r="N18" s="136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</row>
    <row r="19" spans="2:27" x14ac:dyDescent="0.35">
      <c r="B19" s="16"/>
      <c r="C19" s="16"/>
      <c r="D19" s="16"/>
      <c r="E19" s="16"/>
      <c r="F19" s="16"/>
      <c r="G19" s="16"/>
      <c r="H19" s="16"/>
      <c r="I19" s="16"/>
      <c r="J19" s="136"/>
      <c r="K19" s="136"/>
      <c r="L19" s="136"/>
      <c r="M19" s="136"/>
      <c r="N19" s="136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</row>
    <row r="20" spans="2:27" x14ac:dyDescent="0.35">
      <c r="B20" s="16"/>
      <c r="C20" s="16"/>
      <c r="D20" s="16"/>
      <c r="E20" s="16"/>
      <c r="F20" s="16"/>
      <c r="G20" s="16"/>
      <c r="H20" s="16"/>
      <c r="I20" s="16"/>
      <c r="J20" s="136"/>
      <c r="K20" s="136"/>
      <c r="L20" s="136"/>
      <c r="M20" s="136"/>
      <c r="N20" s="136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</row>
    <row r="21" spans="2:27" x14ac:dyDescent="0.35">
      <c r="B21" s="16"/>
      <c r="C21" s="16"/>
      <c r="D21" s="16"/>
      <c r="E21" s="16"/>
      <c r="F21" s="16"/>
      <c r="G21" s="16"/>
      <c r="H21" s="16"/>
      <c r="I21" s="16"/>
      <c r="J21" s="136"/>
      <c r="K21" s="136"/>
      <c r="L21" s="136"/>
      <c r="M21" s="136"/>
      <c r="N21" s="136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</row>
    <row r="22" spans="2:27" x14ac:dyDescent="0.35">
      <c r="B22" s="16"/>
      <c r="C22" s="16"/>
      <c r="D22" s="16"/>
      <c r="E22" s="16"/>
      <c r="F22" s="16"/>
      <c r="G22" s="16"/>
      <c r="H22" s="16"/>
      <c r="I22" s="16"/>
      <c r="J22" s="136"/>
      <c r="K22" s="136"/>
      <c r="L22" s="136"/>
      <c r="M22" s="136"/>
      <c r="N22" s="136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</row>
    <row r="23" spans="2:27" x14ac:dyDescent="0.35">
      <c r="B23" s="16"/>
      <c r="C23" s="16"/>
      <c r="D23" s="16"/>
      <c r="E23" s="16"/>
      <c r="F23" s="16"/>
      <c r="G23" s="16"/>
      <c r="H23" s="16"/>
      <c r="I23" s="16"/>
      <c r="J23" s="136"/>
      <c r="K23" s="136"/>
      <c r="L23" s="136"/>
      <c r="M23" s="136"/>
      <c r="N23" s="136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</row>
    <row r="24" spans="2:27" x14ac:dyDescent="0.35">
      <c r="B24" s="16"/>
      <c r="C24" s="16"/>
      <c r="D24" s="16"/>
      <c r="E24" s="16"/>
      <c r="F24" s="16"/>
      <c r="G24" s="16"/>
      <c r="H24" s="16"/>
      <c r="I24" s="16"/>
      <c r="J24" s="136"/>
      <c r="K24" s="136"/>
      <c r="L24" s="136"/>
      <c r="M24" s="136"/>
      <c r="N24" s="136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</row>
    <row r="25" spans="2:27" x14ac:dyDescent="0.35">
      <c r="B25" s="16"/>
      <c r="C25" s="16"/>
      <c r="D25" s="16"/>
      <c r="E25" s="16"/>
      <c r="F25" s="16"/>
      <c r="G25" s="16"/>
      <c r="H25" s="16"/>
      <c r="I25" s="16"/>
      <c r="J25" s="136"/>
      <c r="K25" s="136"/>
      <c r="L25" s="136"/>
      <c r="M25" s="136"/>
      <c r="N25" s="136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</row>
    <row r="26" spans="2:27" x14ac:dyDescent="0.35">
      <c r="B26" s="16"/>
      <c r="C26" s="16"/>
      <c r="D26" s="16"/>
      <c r="E26" s="16"/>
      <c r="F26" s="16"/>
      <c r="G26" s="16"/>
      <c r="H26" s="16"/>
      <c r="I26" s="16"/>
      <c r="J26" s="136"/>
      <c r="K26" s="136"/>
      <c r="L26" s="136"/>
      <c r="M26" s="136"/>
      <c r="N26" s="136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</row>
    <row r="27" spans="2:27" x14ac:dyDescent="0.35">
      <c r="B27" s="17" t="s">
        <v>14</v>
      </c>
    </row>
  </sheetData>
  <mergeCells count="5">
    <mergeCell ref="B7:AA7"/>
    <mergeCell ref="B2:AA5"/>
    <mergeCell ref="D9:AA9"/>
    <mergeCell ref="B9:B10"/>
    <mergeCell ref="C9:C10"/>
  </mergeCells>
  <phoneticPr fontId="16" type="noConversion"/>
  <pageMargins left="0.7" right="0.7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7F4F1-C014-4DEC-B98A-9EBF37F79B19}">
  <sheetPr>
    <pageSetUpPr fitToPage="1"/>
  </sheetPr>
  <dimension ref="B2:Z62"/>
  <sheetViews>
    <sheetView tabSelected="1" zoomScale="82" zoomScaleNormal="82" workbookViewId="0">
      <selection activeCell="H65" sqref="H65"/>
    </sheetView>
  </sheetViews>
  <sheetFormatPr defaultRowHeight="14.5" x14ac:dyDescent="0.35"/>
  <cols>
    <col min="1" max="1" width="3" customWidth="1"/>
    <col min="2" max="2" width="5.1796875" customWidth="1"/>
    <col min="3" max="3" width="5" customWidth="1"/>
    <col min="4" max="4" width="29.36328125" customWidth="1"/>
    <col min="5" max="5" width="21.6328125" customWidth="1"/>
    <col min="6" max="6" width="13" customWidth="1"/>
    <col min="7" max="7" width="12.6328125" customWidth="1"/>
    <col min="9" max="9" width="12.90625" customWidth="1"/>
    <col min="10" max="10" width="17" customWidth="1"/>
    <col min="11" max="11" width="22.1796875" customWidth="1"/>
    <col min="12" max="12" width="22.90625" customWidth="1"/>
    <col min="13" max="13" width="19.36328125" customWidth="1"/>
  </cols>
  <sheetData>
    <row r="2" spans="2:26" x14ac:dyDescent="0.35">
      <c r="C2" s="143" t="s">
        <v>10</v>
      </c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2:26" x14ac:dyDescent="0.35"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2:26" x14ac:dyDescent="0.35"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2:26" x14ac:dyDescent="0.35"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2:26" ht="16" x14ac:dyDescent="0.4">
      <c r="C6" s="163" t="s">
        <v>24</v>
      </c>
      <c r="D6" s="163"/>
      <c r="E6" s="163"/>
      <c r="F6" s="163"/>
      <c r="G6" s="163"/>
      <c r="H6" s="163"/>
      <c r="I6" s="163"/>
      <c r="J6" s="163"/>
      <c r="K6" s="163"/>
      <c r="L6" s="163"/>
      <c r="M6" s="164"/>
    </row>
    <row r="7" spans="2:26" ht="15.65" customHeight="1" thickBot="1" x14ac:dyDescent="0.4"/>
    <row r="8" spans="2:26" ht="28.75" customHeight="1" thickBot="1" x14ac:dyDescent="0.4">
      <c r="C8" s="165" t="s">
        <v>25</v>
      </c>
      <c r="D8" s="166"/>
      <c r="E8" s="166"/>
      <c r="F8" s="167"/>
      <c r="G8" s="165" t="s">
        <v>26</v>
      </c>
      <c r="H8" s="166"/>
      <c r="I8" s="166"/>
      <c r="J8" s="167"/>
      <c r="K8" s="165" t="s">
        <v>27</v>
      </c>
      <c r="L8" s="167"/>
      <c r="M8" s="18" t="s">
        <v>23</v>
      </c>
    </row>
    <row r="9" spans="2:26" ht="40" thickBot="1" x14ac:dyDescent="0.4">
      <c r="C9" s="72" t="s">
        <v>15</v>
      </c>
      <c r="D9" s="73" t="s">
        <v>16</v>
      </c>
      <c r="E9" s="73" t="s">
        <v>17</v>
      </c>
      <c r="F9" s="73" t="s">
        <v>79</v>
      </c>
      <c r="G9" s="73" t="s">
        <v>18</v>
      </c>
      <c r="H9" s="73" t="s">
        <v>19</v>
      </c>
      <c r="I9" s="73" t="s">
        <v>20</v>
      </c>
      <c r="J9" s="73" t="s">
        <v>21</v>
      </c>
      <c r="K9" s="45" t="s">
        <v>104</v>
      </c>
      <c r="L9" s="124" t="s">
        <v>48</v>
      </c>
      <c r="M9" s="123" t="s">
        <v>22</v>
      </c>
    </row>
    <row r="10" spans="2:26" x14ac:dyDescent="0.35">
      <c r="B10" s="154" t="s">
        <v>97</v>
      </c>
      <c r="C10" s="29" t="s">
        <v>28</v>
      </c>
      <c r="D10" s="121" t="s">
        <v>92</v>
      </c>
      <c r="E10" s="30" t="s">
        <v>29</v>
      </c>
      <c r="F10" s="30"/>
      <c r="G10" s="30" t="s">
        <v>30</v>
      </c>
      <c r="H10" s="31"/>
      <c r="I10" s="32"/>
      <c r="J10" s="55">
        <f t="shared" ref="J10:J17" si="0">H10*I10</f>
        <v>0</v>
      </c>
      <c r="K10" s="99">
        <f>F55/2</f>
        <v>5460.3857142857141</v>
      </c>
      <c r="L10" s="99">
        <f>F55/2</f>
        <v>5460.3857142857141</v>
      </c>
      <c r="M10" s="96" t="str">
        <f>IF(G10="KS",#REF!,"")</f>
        <v/>
      </c>
    </row>
    <row r="11" spans="2:26" x14ac:dyDescent="0.35">
      <c r="B11" s="155"/>
      <c r="C11" s="33" t="s">
        <v>31</v>
      </c>
      <c r="D11" s="121"/>
      <c r="E11" s="19" t="s">
        <v>29</v>
      </c>
      <c r="F11" s="19"/>
      <c r="G11" s="19" t="s">
        <v>30</v>
      </c>
      <c r="H11" s="22"/>
      <c r="I11" s="23"/>
      <c r="J11" s="56">
        <f t="shared" si="0"/>
        <v>0</v>
      </c>
      <c r="K11" s="20" t="str">
        <f>IF(F11="AT",J11,"")</f>
        <v/>
      </c>
      <c r="L11" s="100" t="str">
        <f>IF(F11="KS",J11,"")</f>
        <v/>
      </c>
      <c r="M11" s="96" t="str">
        <f>IF(G11="KS",#REF!,"")</f>
        <v/>
      </c>
    </row>
    <row r="12" spans="2:26" x14ac:dyDescent="0.35">
      <c r="B12" s="155"/>
      <c r="C12" s="91"/>
      <c r="D12" s="122"/>
      <c r="E12" s="37"/>
      <c r="F12" s="37"/>
      <c r="G12" s="37"/>
      <c r="H12" s="39"/>
      <c r="I12" s="40"/>
      <c r="J12" s="58"/>
      <c r="K12" s="41"/>
      <c r="L12" s="101"/>
      <c r="M12" s="96"/>
    </row>
    <row r="13" spans="2:26" x14ac:dyDescent="0.35">
      <c r="B13" s="155"/>
      <c r="C13" s="91"/>
      <c r="D13" s="122"/>
      <c r="E13" s="37"/>
      <c r="F13" s="37"/>
      <c r="G13" s="37"/>
      <c r="H13" s="39"/>
      <c r="I13" s="40"/>
      <c r="J13" s="58"/>
      <c r="K13" s="41"/>
      <c r="L13" s="101"/>
      <c r="M13" s="96"/>
    </row>
    <row r="14" spans="2:26" x14ac:dyDescent="0.35">
      <c r="B14" s="155"/>
      <c r="C14" s="91"/>
      <c r="D14" s="122"/>
      <c r="E14" s="37"/>
      <c r="F14" s="37"/>
      <c r="G14" s="37"/>
      <c r="H14" s="39"/>
      <c r="I14" s="40"/>
      <c r="J14" s="58"/>
      <c r="K14" s="41"/>
      <c r="L14" s="101"/>
      <c r="M14" s="96"/>
    </row>
    <row r="15" spans="2:26" x14ac:dyDescent="0.35">
      <c r="B15" s="155"/>
      <c r="C15" s="91"/>
      <c r="D15" s="122"/>
      <c r="E15" s="37"/>
      <c r="F15" s="37"/>
      <c r="G15" s="37"/>
      <c r="H15" s="39"/>
      <c r="I15" s="40"/>
      <c r="J15" s="58"/>
      <c r="K15" s="41"/>
      <c r="L15" s="101"/>
      <c r="M15" s="96"/>
    </row>
    <row r="16" spans="2:26" x14ac:dyDescent="0.35">
      <c r="B16" s="155"/>
      <c r="C16" s="91"/>
      <c r="D16" s="122"/>
      <c r="E16" s="37"/>
      <c r="F16" s="37"/>
      <c r="G16" s="37"/>
      <c r="H16" s="39"/>
      <c r="I16" s="40"/>
      <c r="J16" s="58"/>
      <c r="K16" s="41"/>
      <c r="L16" s="101"/>
      <c r="M16" s="96"/>
    </row>
    <row r="17" spans="2:13" ht="15" thickBot="1" x14ac:dyDescent="0.4">
      <c r="B17" s="156"/>
      <c r="C17" s="34" t="s">
        <v>32</v>
      </c>
      <c r="D17" s="46"/>
      <c r="E17" s="24"/>
      <c r="F17" s="24"/>
      <c r="G17" s="24" t="s">
        <v>33</v>
      </c>
      <c r="H17" s="26"/>
      <c r="I17" s="27"/>
      <c r="J17" s="57">
        <f t="shared" si="0"/>
        <v>0</v>
      </c>
      <c r="K17" s="28" t="str">
        <f>IF(F17="AT",J17,"")</f>
        <v/>
      </c>
      <c r="L17" s="102" t="str">
        <f>IF(F17="KS",J17,"")</f>
        <v/>
      </c>
      <c r="M17" s="96" t="str">
        <f>IF(G17="KS",#REF!,"")</f>
        <v/>
      </c>
    </row>
    <row r="18" spans="2:13" ht="16" thickBot="1" x14ac:dyDescent="0.4">
      <c r="C18" s="105" t="s">
        <v>34</v>
      </c>
      <c r="D18" s="106" t="s">
        <v>35</v>
      </c>
      <c r="E18" s="111"/>
      <c r="F18" s="111"/>
      <c r="G18" s="111"/>
      <c r="H18" s="111"/>
      <c r="I18" s="111"/>
      <c r="J18" s="108">
        <f t="shared" ref="J18:M18" si="1">SUM(J10:J17)</f>
        <v>0</v>
      </c>
      <c r="K18" s="108">
        <f t="shared" si="1"/>
        <v>5460.3857142857141</v>
      </c>
      <c r="L18" s="114">
        <f t="shared" si="1"/>
        <v>5460.3857142857141</v>
      </c>
      <c r="M18" s="96">
        <f t="shared" si="1"/>
        <v>0</v>
      </c>
    </row>
    <row r="19" spans="2:13" ht="14.4" customHeight="1" x14ac:dyDescent="0.35">
      <c r="B19" s="154" t="s">
        <v>84</v>
      </c>
      <c r="C19" s="29" t="s">
        <v>36</v>
      </c>
      <c r="D19" s="48" t="s">
        <v>37</v>
      </c>
      <c r="E19" s="30" t="s">
        <v>38</v>
      </c>
      <c r="F19" s="30"/>
      <c r="G19" s="30" t="s">
        <v>39</v>
      </c>
      <c r="H19" s="49"/>
      <c r="I19" s="50"/>
      <c r="J19" s="55">
        <f t="shared" ref="J19:J21" si="2">H19*I19</f>
        <v>0</v>
      </c>
      <c r="K19" s="54">
        <f>F56/2</f>
        <v>3174.6428571428569</v>
      </c>
      <c r="L19" s="99">
        <f>F56/2</f>
        <v>3174.6428571428569</v>
      </c>
      <c r="M19" s="96" t="str">
        <f>IF(G19="KS",#REF!,"")</f>
        <v/>
      </c>
    </row>
    <row r="20" spans="2:13" x14ac:dyDescent="0.35">
      <c r="B20" s="155"/>
      <c r="C20" s="33" t="s">
        <v>40</v>
      </c>
      <c r="D20" s="35"/>
      <c r="E20" s="19"/>
      <c r="F20" s="19"/>
      <c r="G20" s="19" t="s">
        <v>41</v>
      </c>
      <c r="H20" s="22"/>
      <c r="I20" s="23"/>
      <c r="J20" s="56">
        <f t="shared" si="2"/>
        <v>0</v>
      </c>
      <c r="K20" s="20" t="str">
        <f>IF(F20="AT",J20,"")</f>
        <v/>
      </c>
      <c r="L20" s="100" t="str">
        <f>IF(F20="KS",J20,"")</f>
        <v/>
      </c>
      <c r="M20" s="96" t="str">
        <f>IF(G20="KS",#REF!,"")</f>
        <v/>
      </c>
    </row>
    <row r="21" spans="2:13" x14ac:dyDescent="0.35">
      <c r="B21" s="155"/>
      <c r="C21" s="33" t="s">
        <v>46</v>
      </c>
      <c r="D21" s="35"/>
      <c r="E21" s="19"/>
      <c r="F21" s="19"/>
      <c r="G21" s="19" t="s">
        <v>47</v>
      </c>
      <c r="H21" s="22"/>
      <c r="I21" s="23"/>
      <c r="J21" s="56">
        <f t="shared" si="2"/>
        <v>0</v>
      </c>
      <c r="K21" s="20" t="str">
        <f>IF(F21="AT",J21,"")</f>
        <v/>
      </c>
      <c r="L21" s="100" t="str">
        <f>IF(F21="KS",J21,"")</f>
        <v/>
      </c>
      <c r="M21" s="96" t="str">
        <f>IF(G21="KS",#REF!,"")</f>
        <v/>
      </c>
    </row>
    <row r="22" spans="2:13" x14ac:dyDescent="0.35">
      <c r="B22" s="155"/>
      <c r="C22" s="33"/>
      <c r="D22" s="38"/>
      <c r="E22" s="37"/>
      <c r="F22" s="37"/>
      <c r="G22" s="19"/>
      <c r="H22" s="39"/>
      <c r="I22" s="40"/>
      <c r="J22" s="58"/>
      <c r="K22" s="41"/>
      <c r="L22" s="101"/>
      <c r="M22" s="96"/>
    </row>
    <row r="23" spans="2:13" x14ac:dyDescent="0.35">
      <c r="B23" s="155"/>
      <c r="C23" s="33"/>
      <c r="D23" s="38"/>
      <c r="E23" s="37"/>
      <c r="F23" s="37"/>
      <c r="G23" s="19"/>
      <c r="H23" s="39"/>
      <c r="I23" s="40"/>
      <c r="J23" s="58"/>
      <c r="K23" s="41"/>
      <c r="L23" s="101"/>
      <c r="M23" s="96"/>
    </row>
    <row r="24" spans="2:13" x14ac:dyDescent="0.35">
      <c r="B24" s="155"/>
      <c r="C24" s="33"/>
      <c r="D24" s="38"/>
      <c r="E24" s="37"/>
      <c r="F24" s="37"/>
      <c r="G24" s="19"/>
      <c r="H24" s="39"/>
      <c r="I24" s="40"/>
      <c r="J24" s="58"/>
      <c r="K24" s="41"/>
      <c r="L24" s="101"/>
      <c r="M24" s="96"/>
    </row>
    <row r="25" spans="2:13" x14ac:dyDescent="0.35">
      <c r="B25" s="155"/>
      <c r="C25" s="33"/>
      <c r="D25" s="38"/>
      <c r="E25" s="37"/>
      <c r="F25" s="37"/>
      <c r="G25" s="19" t="s">
        <v>43</v>
      </c>
      <c r="H25" s="39"/>
      <c r="I25" s="40"/>
      <c r="J25" s="58"/>
      <c r="K25" s="41"/>
      <c r="L25" s="101"/>
      <c r="M25" s="96"/>
    </row>
    <row r="26" spans="2:13" ht="15" thickBot="1" x14ac:dyDescent="0.4">
      <c r="B26" s="156"/>
      <c r="C26" s="33" t="s">
        <v>42</v>
      </c>
      <c r="D26" s="36"/>
      <c r="E26" s="24"/>
      <c r="F26" s="24"/>
      <c r="G26" s="24" t="s">
        <v>33</v>
      </c>
      <c r="H26" s="26"/>
      <c r="I26" s="27"/>
      <c r="J26" s="57"/>
      <c r="K26" s="28" t="str">
        <f>IF(F26="AT",J26,"")</f>
        <v/>
      </c>
      <c r="L26" s="102" t="str">
        <f>IF(F26="KS",J26,"")</f>
        <v/>
      </c>
      <c r="M26" s="96" t="str">
        <f>IF(G26="KS",#REF!,"")</f>
        <v/>
      </c>
    </row>
    <row r="27" spans="2:13" ht="32" thickTop="1" thickBot="1" x14ac:dyDescent="0.4">
      <c r="C27" s="94" t="s">
        <v>44</v>
      </c>
      <c r="D27" s="97" t="s">
        <v>45</v>
      </c>
      <c r="E27" s="112"/>
      <c r="F27" s="112"/>
      <c r="G27" s="113"/>
      <c r="H27" s="113"/>
      <c r="I27" s="113"/>
      <c r="J27" s="109">
        <f t="shared" ref="J27:M27" si="3">SUM(J19:J26)</f>
        <v>0</v>
      </c>
      <c r="K27" s="109">
        <f t="shared" si="3"/>
        <v>3174.6428571428569</v>
      </c>
      <c r="L27" s="125">
        <f t="shared" si="3"/>
        <v>3174.6428571428569</v>
      </c>
      <c r="M27" s="96">
        <f t="shared" si="3"/>
        <v>0</v>
      </c>
    </row>
    <row r="28" spans="2:13" x14ac:dyDescent="0.35">
      <c r="B28" s="157" t="s">
        <v>4</v>
      </c>
      <c r="C28" s="98" t="s">
        <v>72</v>
      </c>
      <c r="D28" s="30" t="s">
        <v>70</v>
      </c>
      <c r="E28" s="30" t="s">
        <v>50</v>
      </c>
      <c r="F28" s="30"/>
      <c r="G28" s="30" t="s">
        <v>51</v>
      </c>
      <c r="H28" s="49"/>
      <c r="I28" s="50"/>
      <c r="J28" s="55">
        <f t="shared" ref="J28:J34" si="4">H28*I28</f>
        <v>0</v>
      </c>
      <c r="K28" s="99">
        <f>F57/2</f>
        <v>2158.7571428571428</v>
      </c>
      <c r="L28" s="99">
        <f>F57/2</f>
        <v>2158.7571428571428</v>
      </c>
      <c r="M28" s="96" t="str">
        <f>IF(G28="KS",#REF!,"")</f>
        <v/>
      </c>
    </row>
    <row r="29" spans="2:13" x14ac:dyDescent="0.35">
      <c r="B29" s="158"/>
      <c r="C29" s="120" t="s">
        <v>73</v>
      </c>
      <c r="D29" s="19"/>
      <c r="E29" s="19"/>
      <c r="F29" s="19"/>
      <c r="G29" s="19" t="s">
        <v>52</v>
      </c>
      <c r="H29" s="22"/>
      <c r="I29" s="23"/>
      <c r="J29" s="56">
        <f t="shared" si="4"/>
        <v>0</v>
      </c>
      <c r="K29" s="20" t="str">
        <f>IF(F29="AT",J29,"")</f>
        <v/>
      </c>
      <c r="L29" s="100" t="str">
        <f>IF(F29="KS",J29,"")</f>
        <v/>
      </c>
      <c r="M29" s="96" t="str">
        <f>IF(G29="KS",#REF!,"")</f>
        <v/>
      </c>
    </row>
    <row r="30" spans="2:13" x14ac:dyDescent="0.35">
      <c r="B30" s="158"/>
      <c r="C30" s="120" t="s">
        <v>83</v>
      </c>
      <c r="D30" s="37"/>
      <c r="E30" s="37"/>
      <c r="F30" s="37"/>
      <c r="G30" s="37"/>
      <c r="H30" s="39"/>
      <c r="I30" s="40"/>
      <c r="J30" s="58"/>
      <c r="K30" s="41"/>
      <c r="L30" s="101"/>
      <c r="M30" s="96"/>
    </row>
    <row r="31" spans="2:13" x14ac:dyDescent="0.35">
      <c r="B31" s="158"/>
      <c r="C31" s="120" t="s">
        <v>94</v>
      </c>
      <c r="D31" s="37"/>
      <c r="E31" s="37"/>
      <c r="F31" s="37"/>
      <c r="G31" s="37"/>
      <c r="H31" s="39"/>
      <c r="I31" s="40"/>
      <c r="J31" s="58"/>
      <c r="K31" s="41"/>
      <c r="L31" s="101"/>
      <c r="M31" s="96"/>
    </row>
    <row r="32" spans="2:13" x14ac:dyDescent="0.35">
      <c r="B32" s="158"/>
      <c r="C32" s="120" t="s">
        <v>95</v>
      </c>
      <c r="D32" s="37"/>
      <c r="E32" s="37"/>
      <c r="F32" s="37"/>
      <c r="G32" s="37"/>
      <c r="H32" s="39"/>
      <c r="I32" s="40"/>
      <c r="J32" s="58"/>
      <c r="K32" s="41"/>
      <c r="L32" s="101"/>
      <c r="M32" s="96"/>
    </row>
    <row r="33" spans="2:13" x14ac:dyDescent="0.35">
      <c r="B33" s="158"/>
      <c r="C33" s="120"/>
      <c r="D33" s="119"/>
      <c r="E33" s="37"/>
      <c r="F33" s="37"/>
      <c r="G33" s="37"/>
      <c r="H33" s="39"/>
      <c r="I33" s="40"/>
      <c r="J33" s="58"/>
      <c r="K33" s="41"/>
      <c r="L33" s="101"/>
      <c r="M33" s="96"/>
    </row>
    <row r="34" spans="2:13" ht="15" thickBot="1" x14ac:dyDescent="0.4">
      <c r="B34" s="159"/>
      <c r="C34" s="95" t="s">
        <v>74</v>
      </c>
      <c r="D34" s="24"/>
      <c r="E34" s="24"/>
      <c r="F34" s="24"/>
      <c r="G34" s="24" t="s">
        <v>33</v>
      </c>
      <c r="H34" s="26"/>
      <c r="I34" s="27"/>
      <c r="J34" s="57">
        <f t="shared" si="4"/>
        <v>0</v>
      </c>
      <c r="K34" s="28" t="str">
        <f>IF(F34="AT",J34,"")</f>
        <v/>
      </c>
      <c r="L34" s="102" t="str">
        <f>IF(F34="KS",J34,"")</f>
        <v/>
      </c>
      <c r="M34" s="96" t="str">
        <f>IF(G34="KS",#REF!,"")</f>
        <v/>
      </c>
    </row>
    <row r="35" spans="2:13" ht="16" thickBot="1" x14ac:dyDescent="0.4">
      <c r="C35" s="105" t="s">
        <v>64</v>
      </c>
      <c r="D35" s="107" t="s">
        <v>71</v>
      </c>
      <c r="E35" s="111"/>
      <c r="F35" s="111"/>
      <c r="G35" s="111"/>
      <c r="H35" s="111"/>
      <c r="I35" s="111"/>
      <c r="J35" s="108">
        <f t="shared" ref="J35:M35" si="5">SUM(J28:J34)</f>
        <v>0</v>
      </c>
      <c r="K35" s="108">
        <f t="shared" si="5"/>
        <v>2158.7571428571428</v>
      </c>
      <c r="L35" s="114">
        <f t="shared" si="5"/>
        <v>2158.7571428571428</v>
      </c>
      <c r="M35" s="96">
        <f t="shared" si="5"/>
        <v>0</v>
      </c>
    </row>
    <row r="36" spans="2:13" x14ac:dyDescent="0.35">
      <c r="B36" s="151" t="s">
        <v>6</v>
      </c>
      <c r="C36" s="103" t="s">
        <v>54</v>
      </c>
      <c r="D36" s="51" t="s">
        <v>49</v>
      </c>
      <c r="E36" s="30" t="s">
        <v>50</v>
      </c>
      <c r="F36" s="30"/>
      <c r="G36" s="30" t="s">
        <v>51</v>
      </c>
      <c r="H36" s="49"/>
      <c r="I36" s="50"/>
      <c r="J36" s="55">
        <f t="shared" ref="J36:J41" si="6">H36*I36</f>
        <v>0</v>
      </c>
      <c r="K36" s="99">
        <f>F58/2</f>
        <v>1269.8571428571429</v>
      </c>
      <c r="L36" s="99">
        <f>F58/2</f>
        <v>1269.8571428571429</v>
      </c>
      <c r="M36" s="96" t="str">
        <f>IF(G36="KS",#REF!,"")</f>
        <v/>
      </c>
    </row>
    <row r="37" spans="2:13" x14ac:dyDescent="0.35">
      <c r="B37" s="152"/>
      <c r="C37" s="127" t="s">
        <v>57</v>
      </c>
      <c r="D37" s="47"/>
      <c r="E37" s="19"/>
      <c r="F37" s="19"/>
      <c r="G37" s="19" t="s">
        <v>52</v>
      </c>
      <c r="H37" s="22"/>
      <c r="I37" s="23"/>
      <c r="J37" s="56">
        <f t="shared" si="6"/>
        <v>0</v>
      </c>
      <c r="K37" s="20" t="str">
        <f>IF(F37="AT",J37,"")</f>
        <v/>
      </c>
      <c r="L37" s="100" t="str">
        <f>IF(F37="KS",J37,"")</f>
        <v/>
      </c>
      <c r="M37" s="96" t="str">
        <f>IF(G37="KS",#REF!,"")</f>
        <v/>
      </c>
    </row>
    <row r="38" spans="2:13" x14ac:dyDescent="0.35">
      <c r="B38" s="152"/>
      <c r="C38" s="127" t="s">
        <v>86</v>
      </c>
      <c r="D38" s="92"/>
      <c r="E38" s="37"/>
      <c r="F38" s="37"/>
      <c r="G38" s="37"/>
      <c r="H38" s="39"/>
      <c r="I38" s="40"/>
      <c r="J38" s="58"/>
      <c r="K38" s="41"/>
      <c r="L38" s="101"/>
      <c r="M38" s="96"/>
    </row>
    <row r="39" spans="2:13" x14ac:dyDescent="0.35">
      <c r="B39" s="152"/>
      <c r="C39" s="127" t="s">
        <v>87</v>
      </c>
      <c r="D39" s="92"/>
      <c r="E39" s="37"/>
      <c r="F39" s="37"/>
      <c r="G39" s="37"/>
      <c r="H39" s="39"/>
      <c r="I39" s="40"/>
      <c r="J39" s="58"/>
      <c r="K39" s="41"/>
      <c r="L39" s="101"/>
      <c r="M39" s="96"/>
    </row>
    <row r="40" spans="2:13" x14ac:dyDescent="0.35">
      <c r="B40" s="152"/>
      <c r="C40" s="128"/>
      <c r="D40" s="92"/>
      <c r="E40" s="37"/>
      <c r="F40" s="37"/>
      <c r="G40" s="37"/>
      <c r="H40" s="39"/>
      <c r="I40" s="40"/>
      <c r="J40" s="58"/>
      <c r="K40" s="41"/>
      <c r="L40" s="101"/>
      <c r="M40" s="96"/>
    </row>
    <row r="41" spans="2:13" ht="15" thickBot="1" x14ac:dyDescent="0.4">
      <c r="B41" s="153"/>
      <c r="C41" s="104" t="s">
        <v>58</v>
      </c>
      <c r="D41" s="53"/>
      <c r="E41" s="24"/>
      <c r="F41" s="24"/>
      <c r="G41" s="24" t="s">
        <v>33</v>
      </c>
      <c r="H41" s="26"/>
      <c r="I41" s="27"/>
      <c r="J41" s="57">
        <f t="shared" si="6"/>
        <v>0</v>
      </c>
      <c r="K41" s="28" t="str">
        <f>IF(F41="AT",J41,"")</f>
        <v/>
      </c>
      <c r="L41" s="102" t="str">
        <f>IF(F41="KS",J41,"")</f>
        <v/>
      </c>
      <c r="M41" s="96" t="str">
        <f>IF(G41="KS",#REF!,"")</f>
        <v/>
      </c>
    </row>
    <row r="42" spans="2:13" ht="16" thickBot="1" x14ac:dyDescent="0.4">
      <c r="C42" s="105" t="s">
        <v>53</v>
      </c>
      <c r="D42" s="107" t="s">
        <v>80</v>
      </c>
      <c r="E42" s="111"/>
      <c r="F42" s="111"/>
      <c r="G42" s="111"/>
      <c r="H42" s="111"/>
      <c r="I42" s="111"/>
      <c r="J42" s="108">
        <f t="shared" ref="J42:M42" si="7">SUM(J36:J41)</f>
        <v>0</v>
      </c>
      <c r="K42" s="108">
        <f t="shared" si="7"/>
        <v>1269.8571428571429</v>
      </c>
      <c r="L42" s="114">
        <f t="shared" si="7"/>
        <v>1269.8571428571429</v>
      </c>
      <c r="M42" s="96">
        <f t="shared" si="7"/>
        <v>0</v>
      </c>
    </row>
    <row r="43" spans="2:13" x14ac:dyDescent="0.35">
      <c r="B43" s="154" t="s">
        <v>85</v>
      </c>
      <c r="C43" s="29" t="s">
        <v>88</v>
      </c>
      <c r="D43" s="52" t="s">
        <v>55</v>
      </c>
      <c r="E43" s="30" t="s">
        <v>50</v>
      </c>
      <c r="F43" s="30"/>
      <c r="G43" s="30" t="s">
        <v>56</v>
      </c>
      <c r="H43" s="49"/>
      <c r="I43" s="50"/>
      <c r="J43" s="55">
        <f t="shared" ref="J43:J46" si="8">H43*I43</f>
        <v>0</v>
      </c>
      <c r="K43" s="54">
        <f>F59/2</f>
        <v>634.92857142857144</v>
      </c>
      <c r="L43" s="99">
        <f>F59/2</f>
        <v>634.92857142857144</v>
      </c>
      <c r="M43" s="96" t="str">
        <f>IF(G43="KS",#REF!,"")</f>
        <v/>
      </c>
    </row>
    <row r="44" spans="2:13" x14ac:dyDescent="0.35">
      <c r="B44" s="155"/>
      <c r="C44" s="33" t="s">
        <v>89</v>
      </c>
      <c r="D44" s="21"/>
      <c r="E44" s="19"/>
      <c r="F44" s="19"/>
      <c r="G44" s="19" t="s">
        <v>41</v>
      </c>
      <c r="H44" s="22"/>
      <c r="I44" s="23"/>
      <c r="J44" s="56">
        <f t="shared" si="8"/>
        <v>0</v>
      </c>
      <c r="K44" s="20" t="str">
        <f>IF(F44="AT",J44,"")</f>
        <v/>
      </c>
      <c r="L44" s="100" t="str">
        <f>IF(F44="KS",J44,"")</f>
        <v/>
      </c>
      <c r="M44" s="96" t="str">
        <f>IF(G44="KS",#REF!,"")</f>
        <v/>
      </c>
    </row>
    <row r="45" spans="2:13" x14ac:dyDescent="0.35">
      <c r="B45" s="155"/>
      <c r="C45" s="91" t="s">
        <v>91</v>
      </c>
      <c r="D45" s="93"/>
      <c r="E45" s="37"/>
      <c r="F45" s="37"/>
      <c r="G45" s="37"/>
      <c r="H45" s="39"/>
      <c r="I45" s="40"/>
      <c r="J45" s="58"/>
      <c r="K45" s="41"/>
      <c r="L45" s="101"/>
      <c r="M45" s="96"/>
    </row>
    <row r="46" spans="2:13" ht="15" thickBot="1" x14ac:dyDescent="0.4">
      <c r="B46" s="156"/>
      <c r="C46" s="34" t="s">
        <v>90</v>
      </c>
      <c r="D46" s="25"/>
      <c r="E46" s="24"/>
      <c r="F46" s="24"/>
      <c r="G46" s="24" t="s">
        <v>51</v>
      </c>
      <c r="H46" s="26"/>
      <c r="I46" s="27"/>
      <c r="J46" s="57">
        <f t="shared" si="8"/>
        <v>0</v>
      </c>
      <c r="K46" s="28" t="str">
        <f>IF(F46="AT",J46,"")</f>
        <v/>
      </c>
      <c r="L46" s="102" t="str">
        <f>IF(F46="KS",J46,"")</f>
        <v/>
      </c>
      <c r="M46" s="96" t="str">
        <f>IF(G46="KS",#REF!,"")</f>
        <v/>
      </c>
    </row>
    <row r="47" spans="2:13" ht="16" thickBot="1" x14ac:dyDescent="0.4">
      <c r="C47" s="62" t="s">
        <v>59</v>
      </c>
      <c r="D47" s="63" t="s">
        <v>60</v>
      </c>
      <c r="E47" s="115"/>
      <c r="F47" s="115"/>
      <c r="G47" s="116"/>
      <c r="H47" s="116"/>
      <c r="I47" s="116"/>
      <c r="J47" s="117">
        <f t="shared" ref="J47:M47" si="9">SUM(J43:J46)</f>
        <v>0</v>
      </c>
      <c r="K47" s="110">
        <f t="shared" si="9"/>
        <v>634.92857142857144</v>
      </c>
      <c r="L47" s="126">
        <f t="shared" si="9"/>
        <v>634.92857142857144</v>
      </c>
      <c r="M47" s="96">
        <f t="shared" si="9"/>
        <v>0</v>
      </c>
    </row>
    <row r="48" spans="2:13" ht="21.5" thickBot="1" x14ac:dyDescent="0.55000000000000004">
      <c r="C48" s="64" t="s">
        <v>61</v>
      </c>
      <c r="D48" s="65" t="s">
        <v>62</v>
      </c>
      <c r="E48" s="66"/>
      <c r="F48" s="66"/>
      <c r="G48" s="67"/>
      <c r="H48" s="67"/>
      <c r="I48" s="67"/>
      <c r="J48" s="68">
        <f>J10+J20+J27+J42+J47</f>
        <v>0</v>
      </c>
      <c r="K48" s="68">
        <f>K18+K27+K35+K42+K47</f>
        <v>12698.571428571428</v>
      </c>
      <c r="L48" s="129">
        <f>L18+L27+L35+L42+L47</f>
        <v>12698.571428571428</v>
      </c>
      <c r="M48" s="96">
        <f>M18+M27+M35+M42+M47</f>
        <v>0</v>
      </c>
    </row>
    <row r="49" spans="3:13" ht="16" thickBot="1" x14ac:dyDescent="0.4">
      <c r="C49" s="130" t="s">
        <v>63</v>
      </c>
      <c r="D49" s="131" t="s">
        <v>82</v>
      </c>
      <c r="E49" s="132"/>
      <c r="F49" s="132"/>
      <c r="G49" s="133"/>
      <c r="H49" s="133"/>
      <c r="I49" s="133"/>
      <c r="J49" s="134">
        <v>0</v>
      </c>
      <c r="K49" s="134">
        <f>K48*0.05</f>
        <v>634.92857142857144</v>
      </c>
      <c r="L49" s="135">
        <f>L48*0.05</f>
        <v>634.92857142857144</v>
      </c>
      <c r="M49" s="96"/>
    </row>
    <row r="50" spans="3:13" ht="24" thickBot="1" x14ac:dyDescent="0.6">
      <c r="C50" s="160" t="s">
        <v>26</v>
      </c>
      <c r="D50" s="161"/>
      <c r="E50" s="161"/>
      <c r="F50" s="161"/>
      <c r="G50" s="161"/>
      <c r="H50" s="161"/>
      <c r="I50" s="162"/>
      <c r="J50" s="69">
        <f t="shared" ref="J50:M50" si="10">J48+J49</f>
        <v>0</v>
      </c>
      <c r="K50" s="69">
        <f t="shared" si="10"/>
        <v>13333.499999999998</v>
      </c>
      <c r="L50" s="70">
        <f t="shared" si="10"/>
        <v>13333.499999999998</v>
      </c>
      <c r="M50" s="71">
        <f t="shared" si="10"/>
        <v>0</v>
      </c>
    </row>
    <row r="51" spans="3:13" x14ac:dyDescent="0.35">
      <c r="K51" s="118" t="s">
        <v>93</v>
      </c>
    </row>
    <row r="53" spans="3:13" ht="15" thickBot="1" x14ac:dyDescent="0.4">
      <c r="D53" s="43" t="s">
        <v>78</v>
      </c>
    </row>
    <row r="54" spans="3:13" ht="29.5" thickBot="1" x14ac:dyDescent="0.4">
      <c r="D54" s="59" t="s">
        <v>0</v>
      </c>
      <c r="E54" s="60" t="s">
        <v>101</v>
      </c>
      <c r="F54" s="61" t="s">
        <v>2</v>
      </c>
    </row>
    <row r="55" spans="3:13" ht="19.75" customHeight="1" thickBot="1" x14ac:dyDescent="0.4">
      <c r="C55" s="42" t="s">
        <v>34</v>
      </c>
      <c r="D55" s="1" t="s">
        <v>96</v>
      </c>
      <c r="E55" s="6">
        <v>0.43</v>
      </c>
      <c r="F55" s="8">
        <f>E55*$F$60</f>
        <v>10920.771428571428</v>
      </c>
      <c r="G55" s="43" t="s">
        <v>96</v>
      </c>
    </row>
    <row r="56" spans="3:13" ht="15" thickBot="1" x14ac:dyDescent="0.4">
      <c r="C56" s="42" t="s">
        <v>44</v>
      </c>
      <c r="D56" s="1" t="s">
        <v>3</v>
      </c>
      <c r="E56" s="6">
        <v>0.25</v>
      </c>
      <c r="F56" s="8">
        <f>E56*$F$60</f>
        <v>6349.2857142857138</v>
      </c>
      <c r="G56" s="43" t="s">
        <v>98</v>
      </c>
    </row>
    <row r="57" spans="3:13" ht="15" thickBot="1" x14ac:dyDescent="0.4">
      <c r="C57" s="44" t="s">
        <v>64</v>
      </c>
      <c r="D57" s="1" t="s">
        <v>4</v>
      </c>
      <c r="E57" s="6">
        <v>0.17</v>
      </c>
      <c r="F57" s="8">
        <f>E57*$F$60</f>
        <v>4317.5142857142855</v>
      </c>
      <c r="G57" s="43" t="s">
        <v>99</v>
      </c>
    </row>
    <row r="58" spans="3:13" ht="15" thickBot="1" x14ac:dyDescent="0.4">
      <c r="C58" s="42" t="s">
        <v>102</v>
      </c>
      <c r="D58" s="1" t="s">
        <v>6</v>
      </c>
      <c r="E58" s="6">
        <v>0.1</v>
      </c>
      <c r="F58" s="8">
        <f>E58*$F$60</f>
        <v>2539.7142857142858</v>
      </c>
      <c r="G58" s="43" t="s">
        <v>69</v>
      </c>
    </row>
    <row r="59" spans="3:13" ht="15" thickBot="1" x14ac:dyDescent="0.4">
      <c r="C59" s="44" t="s">
        <v>59</v>
      </c>
      <c r="D59" s="2" t="s">
        <v>5</v>
      </c>
      <c r="E59" s="7">
        <v>0.05</v>
      </c>
      <c r="F59" s="9">
        <f>E59*$F$60</f>
        <v>1269.8571428571429</v>
      </c>
      <c r="G59" s="43" t="s">
        <v>65</v>
      </c>
    </row>
    <row r="60" spans="3:13" ht="15.5" thickTop="1" thickBot="1" x14ac:dyDescent="0.4">
      <c r="C60" s="44" t="s">
        <v>66</v>
      </c>
      <c r="D60" s="1" t="s">
        <v>7</v>
      </c>
      <c r="E60" s="6">
        <v>1</v>
      </c>
      <c r="F60" s="10">
        <f>F62/1.05</f>
        <v>25397.142857142855</v>
      </c>
      <c r="G60" s="43" t="s">
        <v>67</v>
      </c>
    </row>
    <row r="61" spans="3:13" ht="15" thickBot="1" x14ac:dyDescent="0.4">
      <c r="C61" s="44" t="s">
        <v>68</v>
      </c>
      <c r="D61" s="3" t="s">
        <v>8</v>
      </c>
      <c r="E61" s="5">
        <v>0.05</v>
      </c>
      <c r="F61" s="11">
        <f>F60*E61</f>
        <v>1269.8571428571429</v>
      </c>
      <c r="G61" s="43" t="s">
        <v>100</v>
      </c>
    </row>
    <row r="62" spans="3:13" ht="15.5" thickTop="1" thickBot="1" x14ac:dyDescent="0.4">
      <c r="D62" s="1" t="s">
        <v>9</v>
      </c>
      <c r="E62" s="4">
        <v>1.1000000000000001</v>
      </c>
      <c r="F62" s="12">
        <v>26667</v>
      </c>
      <c r="G62" s="43" t="s">
        <v>81</v>
      </c>
    </row>
  </sheetData>
  <mergeCells count="11">
    <mergeCell ref="C50:I50"/>
    <mergeCell ref="C6:M6"/>
    <mergeCell ref="C8:F8"/>
    <mergeCell ref="G8:J8"/>
    <mergeCell ref="K8:L8"/>
    <mergeCell ref="B36:B41"/>
    <mergeCell ref="B43:B46"/>
    <mergeCell ref="C2:M4"/>
    <mergeCell ref="B10:B17"/>
    <mergeCell ref="B19:B26"/>
    <mergeCell ref="B28:B34"/>
  </mergeCells>
  <phoneticPr fontId="16" type="noConversion"/>
  <dataValidations count="1">
    <dataValidation type="list" allowBlank="1" showInputMessage="1" sqref="F10:F17 F19:F26 F28:F34 F36:F41 F43:F46" xr:uid="{BA7D4B3F-BF37-4F3F-8F3C-874E6B9EA48A}">
      <formula1>"1,2,3,4,5,6"</formula1>
    </dataValidation>
  </dataValidations>
  <pageMargins left="0.7" right="0.7" top="0.75" bottom="0.75" header="0.3" footer="0.3"/>
  <pageSetup paperSize="9" scale="3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68B94-4AF4-4A94-87FF-DDE92BCE17AE}">
  <sheetPr>
    <pageSetUpPr fitToPage="1"/>
  </sheetPr>
  <dimension ref="B1:G10"/>
  <sheetViews>
    <sheetView workbookViewId="0">
      <selection activeCell="H9" sqref="H9"/>
    </sheetView>
  </sheetViews>
  <sheetFormatPr defaultRowHeight="14.5" x14ac:dyDescent="0.35"/>
  <cols>
    <col min="3" max="3" width="38.54296875" customWidth="1"/>
    <col min="5" max="6" width="21" bestFit="1" customWidth="1"/>
    <col min="7" max="7" width="28.6328125" customWidth="1"/>
    <col min="15" max="15" width="21.6328125" customWidth="1"/>
    <col min="17" max="17" width="24.36328125" customWidth="1"/>
  </cols>
  <sheetData>
    <row r="1" spans="2:7" ht="15" thickBot="1" x14ac:dyDescent="0.4"/>
    <row r="2" spans="2:7" ht="29.4" customHeight="1" thickBot="1" x14ac:dyDescent="0.4">
      <c r="B2" s="74" t="s">
        <v>15</v>
      </c>
      <c r="C2" s="59" t="s">
        <v>16</v>
      </c>
      <c r="D2" s="60" t="s">
        <v>1</v>
      </c>
      <c r="E2" s="61" t="s">
        <v>75</v>
      </c>
      <c r="F2" s="85" t="s">
        <v>76</v>
      </c>
      <c r="G2" s="84" t="s">
        <v>77</v>
      </c>
    </row>
    <row r="3" spans="2:7" ht="15" thickBot="1" x14ac:dyDescent="0.4">
      <c r="B3" s="76" t="s">
        <v>34</v>
      </c>
      <c r="C3" s="75" t="s">
        <v>96</v>
      </c>
      <c r="D3" s="6">
        <v>0.4</v>
      </c>
      <c r="E3" s="81">
        <f>'Annex 2a_Budget det. (Phase2)'!K10</f>
        <v>5460.3857142857141</v>
      </c>
      <c r="F3" s="87">
        <f>'Annex 2a_Budget det. (Phase2)'!L10</f>
        <v>5460.3857142857141</v>
      </c>
      <c r="G3" s="89">
        <f>SUM(E3:F3)</f>
        <v>10920.771428571428</v>
      </c>
    </row>
    <row r="4" spans="2:7" ht="15" thickBot="1" x14ac:dyDescent="0.4">
      <c r="B4" s="76" t="s">
        <v>44</v>
      </c>
      <c r="C4" s="1" t="s">
        <v>3</v>
      </c>
      <c r="D4" s="6">
        <v>0.2</v>
      </c>
      <c r="E4" s="82">
        <f>'Annex 2a_Budget det. (Phase2)'!K19</f>
        <v>3174.6428571428569</v>
      </c>
      <c r="F4" s="88">
        <f>'Annex 2a_Budget det. (Phase2)'!L19</f>
        <v>3174.6428571428569</v>
      </c>
      <c r="G4" s="90">
        <f t="shared" ref="G4:G10" si="0">SUM(E4:F4)</f>
        <v>6349.2857142857138</v>
      </c>
    </row>
    <row r="5" spans="2:7" ht="15" thickBot="1" x14ac:dyDescent="0.4">
      <c r="B5" s="77" t="s">
        <v>64</v>
      </c>
      <c r="C5" s="1" t="s">
        <v>4</v>
      </c>
      <c r="D5" s="6">
        <v>0.15</v>
      </c>
      <c r="E5" s="82">
        <f>'Annex 2a_Budget det. (Phase2)'!K28</f>
        <v>2158.7571428571428</v>
      </c>
      <c r="F5" s="88">
        <f>'Annex 2a_Budget det. (Phase2)'!L28</f>
        <v>2158.7571428571428</v>
      </c>
      <c r="G5" s="90">
        <f t="shared" si="0"/>
        <v>4317.5142857142855</v>
      </c>
    </row>
    <row r="6" spans="2:7" ht="15" thickBot="1" x14ac:dyDescent="0.4">
      <c r="B6" s="76" t="s">
        <v>102</v>
      </c>
      <c r="C6" s="1" t="s">
        <v>6</v>
      </c>
      <c r="D6" s="6">
        <v>0.05</v>
      </c>
      <c r="E6" s="82">
        <f>'Annex 2a_Budget det. (Phase2)'!K42</f>
        <v>1269.8571428571429</v>
      </c>
      <c r="F6" s="88">
        <f>'Annex 2a_Budget det. (Phase2)'!L42</f>
        <v>1269.8571428571429</v>
      </c>
      <c r="G6" s="90">
        <f t="shared" si="0"/>
        <v>2539.7142857142858</v>
      </c>
    </row>
    <row r="7" spans="2:7" ht="15" thickBot="1" x14ac:dyDescent="0.4">
      <c r="B7" s="78" t="s">
        <v>59</v>
      </c>
      <c r="C7" s="9" t="s">
        <v>5</v>
      </c>
      <c r="D7" s="7">
        <v>0.05</v>
      </c>
      <c r="E7" s="83">
        <f>'Annex 2a_Budget det. (Phase2)'!K43</f>
        <v>634.92857142857144</v>
      </c>
      <c r="F7" s="83">
        <f>'Annex 2a_Budget det. (Phase2)'!L43</f>
        <v>634.92857142857144</v>
      </c>
      <c r="G7" s="9">
        <f t="shared" si="0"/>
        <v>1269.8571428571429</v>
      </c>
    </row>
    <row r="8" spans="2:7" ht="15.5" thickTop="1" thickBot="1" x14ac:dyDescent="0.4">
      <c r="B8" s="77" t="s">
        <v>66</v>
      </c>
      <c r="C8" s="1" t="s">
        <v>7</v>
      </c>
      <c r="D8" s="6">
        <v>1</v>
      </c>
      <c r="E8" s="10">
        <f>SUM(E3:E7)</f>
        <v>12698.571428571428</v>
      </c>
      <c r="F8" s="10">
        <f>SUM(F3:F7)</f>
        <v>12698.571428571428</v>
      </c>
      <c r="G8" s="10">
        <f t="shared" si="0"/>
        <v>25397.142857142855</v>
      </c>
    </row>
    <row r="9" spans="2:7" ht="15" thickBot="1" x14ac:dyDescent="0.4">
      <c r="B9" s="79" t="s">
        <v>68</v>
      </c>
      <c r="C9" s="3" t="s">
        <v>8</v>
      </c>
      <c r="D9" s="5">
        <v>0.05</v>
      </c>
      <c r="E9" s="11">
        <f>E8*$D$9</f>
        <v>634.92857142857144</v>
      </c>
      <c r="F9" s="11">
        <f t="shared" ref="F9" si="1">F8*$D$9</f>
        <v>634.92857142857144</v>
      </c>
      <c r="G9" s="86">
        <f t="shared" si="0"/>
        <v>1269.8571428571429</v>
      </c>
    </row>
    <row r="10" spans="2:7" ht="15.5" thickTop="1" thickBot="1" x14ac:dyDescent="0.4">
      <c r="B10" s="80"/>
      <c r="C10" s="1" t="s">
        <v>9</v>
      </c>
      <c r="D10" s="4">
        <v>1.1000000000000001</v>
      </c>
      <c r="E10" s="12">
        <f>E8+E9</f>
        <v>13333.499999999998</v>
      </c>
      <c r="F10" s="12">
        <f t="shared" ref="F10" si="2">F8+F9</f>
        <v>13333.499999999998</v>
      </c>
      <c r="G10" s="10">
        <f t="shared" si="0"/>
        <v>26666.999999999996</v>
      </c>
    </row>
  </sheetData>
  <phoneticPr fontId="16" type="noConversion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 1_Timetable (Phase_2)</vt:lpstr>
      <vt:lpstr>Annex 2a_Budget det. (Phase2)</vt:lpstr>
      <vt:lpstr>Annex 2b_Budget summary(Phase2)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Schwärzli</dc:creator>
  <cp:lastModifiedBy>marc.schwaerzli</cp:lastModifiedBy>
  <cp:lastPrinted>2025-12-03T13:29:36Z</cp:lastPrinted>
  <dcterms:created xsi:type="dcterms:W3CDTF">2024-10-22T07:43:13Z</dcterms:created>
  <dcterms:modified xsi:type="dcterms:W3CDTF">2025-12-03T13:46:14Z</dcterms:modified>
</cp:coreProperties>
</file>